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1700" activeTab="8"/>
  </bookViews>
  <sheets>
    <sheet name="день 1П" sheetId="1" r:id="rId1"/>
    <sheet name="день 2П" sheetId="2" r:id="rId2"/>
    <sheet name="день5П" sheetId="3" r:id="rId3"/>
    <sheet name="день4П" sheetId="5" r:id="rId4"/>
    <sheet name="день3П" sheetId="8" r:id="rId5"/>
    <sheet name="день9П" sheetId="11" r:id="rId6"/>
    <sheet name="день 7П" sheetId="12" r:id="rId7"/>
    <sheet name="день6П" sheetId="13" r:id="rId8"/>
    <sheet name="день10П" sheetId="14" r:id="rId9"/>
    <sheet name="день8П" sheetId="15" r:id="rId10"/>
    <sheet name="накопительная пищевые вещества" sheetId="16" r:id="rId11"/>
  </sheets>
  <calcPr calcId="125725"/>
</workbook>
</file>

<file path=xl/calcChain.xml><?xml version="1.0" encoding="utf-8"?>
<calcChain xmlns="http://schemas.openxmlformats.org/spreadsheetml/2006/main">
  <c r="G21" i="11"/>
  <c r="F21"/>
  <c r="E21"/>
  <c r="D21"/>
  <c r="G11" i="12"/>
  <c r="F11"/>
  <c r="E11"/>
  <c r="D11"/>
  <c r="G19" i="13"/>
  <c r="F19"/>
  <c r="E19"/>
  <c r="D19"/>
  <c r="C19"/>
  <c r="G10"/>
  <c r="F10"/>
  <c r="E10"/>
  <c r="D10"/>
  <c r="G9" i="3"/>
  <c r="F9"/>
  <c r="E9"/>
  <c r="D9"/>
  <c r="G17"/>
  <c r="F17"/>
  <c r="E17"/>
  <c r="D17"/>
  <c r="G20" i="5"/>
  <c r="F20"/>
  <c r="E20"/>
  <c r="D20"/>
  <c r="G10"/>
  <c r="F10"/>
  <c r="E10"/>
  <c r="D10"/>
  <c r="G20" i="8"/>
  <c r="F20"/>
  <c r="E20"/>
  <c r="D20"/>
  <c r="G11"/>
  <c r="F11"/>
  <c r="E11"/>
  <c r="D11"/>
  <c r="G20" i="2"/>
  <c r="F20"/>
  <c r="E20"/>
  <c r="D20"/>
  <c r="G10"/>
  <c r="F10"/>
  <c r="E10"/>
  <c r="D10"/>
  <c r="G12" i="1"/>
  <c r="F12"/>
  <c r="E12"/>
  <c r="D12"/>
  <c r="T22"/>
  <c r="S22"/>
  <c r="R22"/>
  <c r="Q22"/>
  <c r="P22"/>
  <c r="O22"/>
  <c r="N22"/>
  <c r="M22"/>
  <c r="L22"/>
  <c r="K22"/>
  <c r="J22"/>
  <c r="I22"/>
  <c r="H22"/>
  <c r="G22"/>
  <c r="F22"/>
  <c r="E22"/>
  <c r="D22"/>
  <c r="C20" i="5"/>
  <c r="C22" i="1" l="1"/>
  <c r="T21" i="11" l="1"/>
  <c r="S21"/>
  <c r="R21"/>
  <c r="Q21"/>
  <c r="P21"/>
  <c r="O21"/>
  <c r="N21"/>
  <c r="M21"/>
  <c r="L21"/>
  <c r="K21"/>
  <c r="J21"/>
  <c r="I21"/>
  <c r="H21"/>
  <c r="C21"/>
  <c r="T21" i="14"/>
  <c r="S21"/>
  <c r="R21"/>
  <c r="Q21"/>
  <c r="P21"/>
  <c r="O21"/>
  <c r="N21"/>
  <c r="M21"/>
  <c r="L21"/>
  <c r="K21"/>
  <c r="J21"/>
  <c r="I21"/>
  <c r="H21"/>
  <c r="G21"/>
  <c r="F21"/>
  <c r="E21"/>
  <c r="D21"/>
  <c r="T19" i="13" l="1"/>
  <c r="S19"/>
  <c r="R19"/>
  <c r="Q19"/>
  <c r="P19"/>
  <c r="O19"/>
  <c r="N19"/>
  <c r="M19"/>
  <c r="L19"/>
  <c r="K19"/>
  <c r="J19"/>
  <c r="I19"/>
  <c r="H19"/>
  <c r="T20" i="2" l="1"/>
  <c r="S20"/>
  <c r="R20"/>
  <c r="Q20"/>
  <c r="P20"/>
  <c r="O20"/>
  <c r="N20"/>
  <c r="M20"/>
  <c r="L20"/>
  <c r="K20"/>
  <c r="J20"/>
  <c r="I20"/>
  <c r="H20"/>
  <c r="C20"/>
  <c r="C9" i="3"/>
  <c r="T20" i="5" l="1"/>
  <c r="S20"/>
  <c r="R20"/>
  <c r="Q20"/>
  <c r="P20"/>
  <c r="O20"/>
  <c r="N20"/>
  <c r="M20"/>
  <c r="L20"/>
  <c r="K20"/>
  <c r="J20"/>
  <c r="I20"/>
  <c r="H20"/>
  <c r="T12" i="1" l="1"/>
  <c r="S12"/>
  <c r="R12"/>
  <c r="Q12"/>
  <c r="P12"/>
  <c r="O12"/>
  <c r="N12"/>
  <c r="M12"/>
  <c r="L12"/>
  <c r="K12"/>
  <c r="J12"/>
  <c r="I12"/>
  <c r="H12"/>
  <c r="C12"/>
  <c r="T10" i="5" l="1"/>
  <c r="S10"/>
  <c r="R10"/>
  <c r="Q10"/>
  <c r="P10"/>
  <c r="O10"/>
  <c r="N10"/>
  <c r="M10"/>
  <c r="L10"/>
  <c r="K10"/>
  <c r="J10"/>
  <c r="I10"/>
  <c r="H10"/>
  <c r="T11" i="15"/>
  <c r="S11"/>
  <c r="R11"/>
  <c r="Q11"/>
  <c r="P11"/>
  <c r="O11"/>
  <c r="N11"/>
  <c r="M11"/>
  <c r="L11"/>
  <c r="K11"/>
  <c r="J11"/>
  <c r="I11"/>
  <c r="H11"/>
  <c r="G11"/>
  <c r="F11"/>
  <c r="E11"/>
  <c r="D11"/>
  <c r="C11"/>
  <c r="C21" i="14"/>
  <c r="T11"/>
  <c r="S11"/>
  <c r="R11"/>
  <c r="Q11"/>
  <c r="P11"/>
  <c r="O11"/>
  <c r="N11"/>
  <c r="M11"/>
  <c r="L11"/>
  <c r="K11"/>
  <c r="K27" s="1"/>
  <c r="J11"/>
  <c r="I11"/>
  <c r="H11"/>
  <c r="G11"/>
  <c r="F11"/>
  <c r="E11"/>
  <c r="D11"/>
  <c r="C11"/>
  <c r="T10" i="13"/>
  <c r="S10"/>
  <c r="R10"/>
  <c r="Q10"/>
  <c r="P10"/>
  <c r="O10"/>
  <c r="N10"/>
  <c r="M10"/>
  <c r="L10"/>
  <c r="K10"/>
  <c r="J10"/>
  <c r="I10"/>
  <c r="H10"/>
  <c r="T20" i="12"/>
  <c r="S20"/>
  <c r="R20"/>
  <c r="Q20"/>
  <c r="P20"/>
  <c r="O20"/>
  <c r="N20"/>
  <c r="M20"/>
  <c r="L20"/>
  <c r="K20"/>
  <c r="J20"/>
  <c r="I20"/>
  <c r="H20"/>
  <c r="G20"/>
  <c r="F20"/>
  <c r="E20"/>
  <c r="D20"/>
  <c r="C20"/>
  <c r="C11"/>
  <c r="T20" i="8"/>
  <c r="S20"/>
  <c r="R20"/>
  <c r="Q20"/>
  <c r="P20"/>
  <c r="O20"/>
  <c r="N20"/>
  <c r="M20"/>
  <c r="L20"/>
  <c r="K20"/>
  <c r="J20"/>
  <c r="I20"/>
  <c r="H20"/>
  <c r="C20"/>
  <c r="T11"/>
  <c r="S11"/>
  <c r="R11"/>
  <c r="Q11"/>
  <c r="P11"/>
  <c r="O11"/>
  <c r="N11"/>
  <c r="M11"/>
  <c r="L11"/>
  <c r="K11"/>
  <c r="J11"/>
  <c r="I11"/>
  <c r="H11"/>
  <c r="C11"/>
  <c r="T17" i="3"/>
  <c r="S17"/>
  <c r="S22" s="1"/>
  <c r="R17"/>
  <c r="Q17"/>
  <c r="P17"/>
  <c r="O17"/>
  <c r="O22" s="1"/>
  <c r="N17"/>
  <c r="M17"/>
  <c r="L17"/>
  <c r="K17"/>
  <c r="J17"/>
  <c r="I17"/>
  <c r="H17"/>
  <c r="C17"/>
  <c r="N9"/>
  <c r="T9"/>
  <c r="S9"/>
  <c r="R9"/>
  <c r="Q9"/>
  <c r="P9"/>
  <c r="O9"/>
  <c r="M9"/>
  <c r="L9"/>
  <c r="K9"/>
  <c r="J9"/>
  <c r="I9"/>
  <c r="H9"/>
  <c r="F22" l="1"/>
  <c r="E11" i="16" s="1"/>
  <c r="J22" i="3"/>
  <c r="I26" i="8"/>
  <c r="M26"/>
  <c r="J26"/>
  <c r="N26"/>
  <c r="G22" i="3"/>
  <c r="F11" i="16" s="1"/>
  <c r="R22" i="3"/>
  <c r="K22"/>
  <c r="N22"/>
  <c r="E22"/>
  <c r="D11" i="16" s="1"/>
  <c r="I22" i="3"/>
  <c r="M22"/>
  <c r="Q22"/>
  <c r="H22"/>
  <c r="L22"/>
  <c r="P22"/>
  <c r="T22"/>
  <c r="D27" i="14"/>
  <c r="C16" i="16" s="1"/>
  <c r="H27" i="14"/>
  <c r="P27"/>
  <c r="S27"/>
  <c r="T27"/>
  <c r="Q26" i="8"/>
  <c r="R27" i="14"/>
  <c r="O26" i="8"/>
  <c r="H26"/>
  <c r="L26"/>
  <c r="P26"/>
  <c r="T26"/>
  <c r="K26"/>
  <c r="S26"/>
  <c r="G26"/>
  <c r="F9" i="16" s="1"/>
  <c r="F26" i="8"/>
  <c r="E9" i="16" s="1"/>
  <c r="E26" i="8"/>
  <c r="D9" i="16" s="1"/>
  <c r="D26" i="8"/>
  <c r="C9" i="16" s="1"/>
  <c r="Q27" i="14"/>
  <c r="O27"/>
  <c r="N27"/>
  <c r="M27"/>
  <c r="L27"/>
  <c r="J27"/>
  <c r="I27"/>
  <c r="G27"/>
  <c r="F16" i="16" s="1"/>
  <c r="F27" i="14"/>
  <c r="E16" i="16" s="1"/>
  <c r="E27" i="14"/>
  <c r="D16" i="16" s="1"/>
  <c r="E25" i="13"/>
  <c r="D12" i="16" s="1"/>
  <c r="I25" i="13"/>
  <c r="M25"/>
  <c r="D25"/>
  <c r="C12" i="16" s="1"/>
  <c r="H25" i="13"/>
  <c r="L25"/>
  <c r="P25"/>
  <c r="G25"/>
  <c r="F12" i="16" s="1"/>
  <c r="K25" i="13"/>
  <c r="Q25"/>
  <c r="T25"/>
  <c r="S25"/>
  <c r="R26" i="8"/>
  <c r="O25" i="13"/>
  <c r="F25"/>
  <c r="E12" i="16" s="1"/>
  <c r="J25" i="13"/>
  <c r="N25"/>
  <c r="R25"/>
  <c r="T26" i="5" l="1"/>
  <c r="S26"/>
  <c r="R26"/>
  <c r="Q26"/>
  <c r="P26"/>
  <c r="O26"/>
  <c r="N26"/>
  <c r="M26"/>
  <c r="L26"/>
  <c r="K26"/>
  <c r="J26"/>
  <c r="I26"/>
  <c r="H26"/>
  <c r="G26"/>
  <c r="F10" i="16" s="1"/>
  <c r="F26" i="5"/>
  <c r="E10" i="16" s="1"/>
  <c r="E26" i="5"/>
  <c r="D10" i="16" s="1"/>
  <c r="D26" i="5"/>
  <c r="C10" i="16" s="1"/>
  <c r="C10" i="5"/>
  <c r="T10" i="2"/>
  <c r="T26" s="1"/>
  <c r="S10"/>
  <c r="S26" s="1"/>
  <c r="R10"/>
  <c r="R26" s="1"/>
  <c r="Q10"/>
  <c r="Q26" s="1"/>
  <c r="P10"/>
  <c r="P26" s="1"/>
  <c r="O10"/>
  <c r="O26" s="1"/>
  <c r="N10"/>
  <c r="N26" s="1"/>
  <c r="M10"/>
  <c r="M26" s="1"/>
  <c r="L10"/>
  <c r="L26" s="1"/>
  <c r="K10"/>
  <c r="K26" s="1"/>
  <c r="J10"/>
  <c r="J26" s="1"/>
  <c r="I10"/>
  <c r="I26" s="1"/>
  <c r="H10"/>
  <c r="H26" s="1"/>
  <c r="G26"/>
  <c r="F8" i="16" s="1"/>
  <c r="F26" i="2"/>
  <c r="E8" i="16" s="1"/>
  <c r="E26" i="2"/>
  <c r="D8" i="16" s="1"/>
  <c r="D26" i="2"/>
  <c r="C10"/>
  <c r="C8" i="16" l="1"/>
  <c r="R20" i="15"/>
  <c r="R25" s="1"/>
  <c r="L20"/>
  <c r="L25" s="1"/>
  <c r="R11" i="12"/>
  <c r="R26" s="1"/>
  <c r="Q11"/>
  <c r="Q26" s="1"/>
  <c r="P11"/>
  <c r="P26" s="1"/>
  <c r="M11"/>
  <c r="M26" s="1"/>
  <c r="L11"/>
  <c r="L26" s="1"/>
  <c r="K11"/>
  <c r="K26" s="1"/>
  <c r="T11" i="11"/>
  <c r="S11"/>
  <c r="R11"/>
  <c r="Q11"/>
  <c r="P11"/>
  <c r="O11"/>
  <c r="N11"/>
  <c r="M11"/>
  <c r="L11"/>
  <c r="K11"/>
  <c r="J11"/>
  <c r="I11"/>
  <c r="H11"/>
  <c r="G11"/>
  <c r="F11"/>
  <c r="E11"/>
  <c r="D11"/>
  <c r="C11"/>
  <c r="R27" l="1"/>
  <c r="K27"/>
  <c r="L27"/>
  <c r="P27"/>
  <c r="M27"/>
  <c r="G27"/>
  <c r="F15" i="16" s="1"/>
  <c r="Q27" i="11"/>
  <c r="D22" i="3"/>
  <c r="C11" i="16" s="1"/>
  <c r="S27" i="1"/>
  <c r="O27"/>
  <c r="J27"/>
  <c r="C20" i="15"/>
  <c r="F27" i="1"/>
  <c r="E7" i="16" s="1"/>
  <c r="D27" i="1"/>
  <c r="C7" i="16" s="1"/>
  <c r="C10" i="13"/>
  <c r="K20" i="15"/>
  <c r="K25" s="1"/>
  <c r="M20"/>
  <c r="M25" s="1"/>
  <c r="Q20"/>
  <c r="Q25" s="1"/>
  <c r="P20"/>
  <c r="P25" s="1"/>
  <c r="I27" i="1" l="1"/>
  <c r="E27"/>
  <c r="D7" i="16" s="1"/>
  <c r="N27" i="1"/>
  <c r="R27"/>
  <c r="T27"/>
  <c r="Q27"/>
  <c r="P27"/>
  <c r="M27"/>
  <c r="L27"/>
  <c r="H27"/>
  <c r="G27"/>
  <c r="F7" i="16" s="1"/>
  <c r="K27" i="1"/>
  <c r="G20" i="15"/>
  <c r="G25" s="1"/>
  <c r="F14" i="16" s="1"/>
  <c r="T20" i="15" l="1"/>
  <c r="T25" s="1"/>
  <c r="S20"/>
  <c r="S25" s="1"/>
  <c r="O20"/>
  <c r="O25" s="1"/>
  <c r="N20"/>
  <c r="N25" s="1"/>
  <c r="J20"/>
  <c r="J25" s="1"/>
  <c r="I20"/>
  <c r="I25" s="1"/>
  <c r="H20"/>
  <c r="H25" s="1"/>
  <c r="F20"/>
  <c r="F25" s="1"/>
  <c r="E14" i="16" s="1"/>
  <c r="E20" i="15"/>
  <c r="E25" s="1"/>
  <c r="D14" i="16" s="1"/>
  <c r="D20" i="15"/>
  <c r="D25" s="1"/>
  <c r="C14" i="16" s="1"/>
  <c r="T27" i="11"/>
  <c r="S27"/>
  <c r="O27"/>
  <c r="N27"/>
  <c r="J27"/>
  <c r="I27"/>
  <c r="H27"/>
  <c r="F27"/>
  <c r="E15" i="16" s="1"/>
  <c r="E27" i="11"/>
  <c r="D15" i="16" s="1"/>
  <c r="D27" i="11"/>
  <c r="C15" i="16" s="1"/>
  <c r="T11" i="12"/>
  <c r="T26" s="1"/>
  <c r="S11"/>
  <c r="S26" s="1"/>
  <c r="O11"/>
  <c r="O26" s="1"/>
  <c r="N11"/>
  <c r="N26" s="1"/>
  <c r="J11"/>
  <c r="J26" s="1"/>
  <c r="I11"/>
  <c r="I26" s="1"/>
  <c r="H11"/>
  <c r="H26" s="1"/>
  <c r="G26"/>
  <c r="F26"/>
  <c r="E13" i="16" s="1"/>
  <c r="E26" i="12"/>
  <c r="D13" i="16" s="1"/>
  <c r="D26" i="12"/>
  <c r="C13" i="16" s="1"/>
  <c r="F13" l="1"/>
  <c r="F17" s="1"/>
  <c r="C17"/>
  <c r="E17"/>
  <c r="D17"/>
</calcChain>
</file>

<file path=xl/sharedStrings.xml><?xml version="1.0" encoding="utf-8"?>
<sst xmlns="http://schemas.openxmlformats.org/spreadsheetml/2006/main" count="535" uniqueCount="175">
  <si>
    <t>Масса порций</t>
  </si>
  <si>
    <t>Энергетическая ценность</t>
  </si>
  <si>
    <t>Витамины</t>
  </si>
  <si>
    <t>Минеральные вещества</t>
  </si>
  <si>
    <t>B1</t>
  </si>
  <si>
    <t>C</t>
  </si>
  <si>
    <t>A</t>
  </si>
  <si>
    <t>Ca</t>
  </si>
  <si>
    <t>P</t>
  </si>
  <si>
    <t>Mg</t>
  </si>
  <si>
    <t>Fe</t>
  </si>
  <si>
    <t>Б</t>
  </si>
  <si>
    <t>Ж</t>
  </si>
  <si>
    <t>У</t>
  </si>
  <si>
    <t>Хлеб пшеничный.</t>
  </si>
  <si>
    <t>Хлеб ржаной.</t>
  </si>
  <si>
    <t>Пищевые вещества</t>
  </si>
  <si>
    <t>Кофейный напиток</t>
  </si>
  <si>
    <t>№ рецептуры</t>
  </si>
  <si>
    <t>В2</t>
  </si>
  <si>
    <t>F</t>
  </si>
  <si>
    <t>D</t>
  </si>
  <si>
    <t>K</t>
  </si>
  <si>
    <t>I</t>
  </si>
  <si>
    <t>Se</t>
  </si>
  <si>
    <t>Каша вязкая овсяная молочная</t>
  </si>
  <si>
    <t>гост</t>
  </si>
  <si>
    <t>Суп картофельный с крупой</t>
  </si>
  <si>
    <t>Суп с макаронными изделиями и картофелем</t>
  </si>
  <si>
    <t>Чай с сахаром</t>
  </si>
  <si>
    <t>Суп крестьянский с крупой (со сметаной)</t>
  </si>
  <si>
    <t>338/    2015</t>
  </si>
  <si>
    <t>516/   2004</t>
  </si>
  <si>
    <t>Макаронные изделия отварные</t>
  </si>
  <si>
    <t>699/    2004</t>
  </si>
  <si>
    <t>Напиток апельсиновый</t>
  </si>
  <si>
    <t>Чай с лимоном</t>
  </si>
  <si>
    <t>Сыр твердый (порциями)</t>
  </si>
  <si>
    <t>736/   1983</t>
  </si>
  <si>
    <t>Яйца вареные</t>
  </si>
  <si>
    <t>Напиток лимонный</t>
  </si>
  <si>
    <t>642/   1983</t>
  </si>
  <si>
    <t>Каша вязкая рисовая</t>
  </si>
  <si>
    <t>Завтрак</t>
  </si>
  <si>
    <t>Итого за завтрак</t>
  </si>
  <si>
    <t>Обед</t>
  </si>
  <si>
    <t>Итого за обед</t>
  </si>
  <si>
    <t xml:space="preserve">                    Обед</t>
  </si>
  <si>
    <t>Всего за день</t>
  </si>
  <si>
    <t>685/   2004</t>
  </si>
  <si>
    <t>124/   2004</t>
  </si>
  <si>
    <t>Каша  молочная "Подружки"</t>
  </si>
  <si>
    <t>Накопительная ведомость (пищевые вещества и энергетическая ценность) за 10 дней</t>
  </si>
  <si>
    <t>Пищевые вещества, энергетическая ценность</t>
  </si>
  <si>
    <t>Ккал</t>
  </si>
  <si>
    <t>День 1</t>
  </si>
  <si>
    <t>День 2</t>
  </si>
  <si>
    <t>День 3</t>
  </si>
  <si>
    <t>День 4</t>
  </si>
  <si>
    <t>День 5</t>
  </si>
  <si>
    <t>День 6</t>
  </si>
  <si>
    <t>День 7</t>
  </si>
  <si>
    <t>День 8</t>
  </si>
  <si>
    <t>День 9</t>
  </si>
  <si>
    <t>День 10</t>
  </si>
  <si>
    <t>всего за 10 дней</t>
  </si>
  <si>
    <t>суточная норма: завтрак, обед (50-60%)</t>
  </si>
  <si>
    <t>норма за 10 дней</t>
  </si>
  <si>
    <t>отклонения от нормы</t>
  </si>
  <si>
    <t xml:space="preserve">Плов </t>
  </si>
  <si>
    <t>Каша гречневая рассыпчатая</t>
  </si>
  <si>
    <t>508/     2004</t>
  </si>
  <si>
    <t>Рагу овощное</t>
  </si>
  <si>
    <t>Масло сливочное (порциями)</t>
  </si>
  <si>
    <t xml:space="preserve"> </t>
  </si>
  <si>
    <r>
      <rPr>
        <sz val="11"/>
        <color indexed="8"/>
        <rFont val="Times New Roman"/>
        <family val="1"/>
        <charset val="204"/>
      </rPr>
      <t xml:space="preserve">Шницель </t>
    </r>
    <r>
      <rPr>
        <sz val="9"/>
        <color indexed="8"/>
        <rFont val="Times New Roman"/>
        <family val="1"/>
        <charset val="204"/>
      </rPr>
      <t>(мясной)</t>
    </r>
    <r>
      <rPr>
        <sz val="11"/>
        <color indexed="8"/>
        <rFont val="Times New Roman"/>
        <family val="1"/>
        <charset val="204"/>
      </rPr>
      <t xml:space="preserve"> с соусом</t>
    </r>
    <r>
      <rPr>
        <sz val="10"/>
        <color indexed="8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 xml:space="preserve">(50/50) </t>
    </r>
    <r>
      <rPr>
        <sz val="10"/>
        <color indexed="8"/>
        <rFont val="Times New Roman"/>
        <family val="1"/>
        <charset val="204"/>
      </rPr>
      <t xml:space="preserve">             </t>
    </r>
    <r>
      <rPr>
        <sz val="8"/>
        <color indexed="8"/>
        <rFont val="Times New Roman"/>
        <family val="1"/>
        <charset val="204"/>
      </rPr>
      <t>(соус красный основной №824/1983г)</t>
    </r>
  </si>
  <si>
    <t xml:space="preserve">  </t>
  </si>
  <si>
    <t>ттк/   2023</t>
  </si>
  <si>
    <t>Чай фруктовый с сахаром</t>
  </si>
  <si>
    <t>Гречка по-купечески</t>
  </si>
  <si>
    <t>160/   2004</t>
  </si>
  <si>
    <t>Суп молочный с макаронными изделиями</t>
  </si>
  <si>
    <t>733/   2004</t>
  </si>
  <si>
    <t>272/     1983</t>
  </si>
  <si>
    <t>Суп-пюре из бобовых</t>
  </si>
  <si>
    <t>Салат из белокачанной капусты</t>
  </si>
  <si>
    <t xml:space="preserve">Каша вязкая рисовая молочная </t>
  </si>
  <si>
    <t>Борщ с капустой и картофелем (со сметаной)</t>
  </si>
  <si>
    <t>11/   2003</t>
  </si>
  <si>
    <t>Морковь с сахаром</t>
  </si>
  <si>
    <t>Макаронные изделия отварные с сыром</t>
  </si>
  <si>
    <t>ттк    2023</t>
  </si>
  <si>
    <t>Салат "Восторг"</t>
  </si>
  <si>
    <t>Щи из свежей капусты с картофелем (со сметаной)</t>
  </si>
  <si>
    <r>
      <t xml:space="preserve">Фрукты свежие                             </t>
    </r>
    <r>
      <rPr>
        <sz val="10"/>
        <color indexed="8"/>
        <rFont val="Times New Roman"/>
        <family val="1"/>
        <charset val="204"/>
      </rPr>
      <t xml:space="preserve"> (не менее 100г)</t>
    </r>
  </si>
  <si>
    <t>390/ 2004</t>
  </si>
  <si>
    <t>Каша вязкая пшеничная</t>
  </si>
  <si>
    <t xml:space="preserve">День 1 Наименование блюда Возраст 11-17 лет.               </t>
  </si>
  <si>
    <r>
      <t xml:space="preserve">Фрикадельки в соусе (80/30)               </t>
    </r>
    <r>
      <rPr>
        <sz val="8"/>
        <color indexed="8"/>
        <rFont val="Times New Roman"/>
        <family val="1"/>
        <charset val="204"/>
      </rPr>
      <t>(соус красный основной №824/1983г)</t>
    </r>
  </si>
  <si>
    <t xml:space="preserve">День 2. Наименование блюда. Возраст 11-17 лет.                                                      </t>
  </si>
  <si>
    <r>
      <rPr>
        <sz val="11"/>
        <color indexed="8"/>
        <rFont val="Times New Roman"/>
        <family val="1"/>
        <charset val="204"/>
      </rPr>
      <t>Биточки рубленые из птицы              (с соусом)</t>
    </r>
    <r>
      <rPr>
        <sz val="10"/>
        <color indexed="8"/>
        <rFont val="Times New Roman"/>
        <family val="1"/>
        <charset val="204"/>
      </rPr>
      <t xml:space="preserve">    </t>
    </r>
    <r>
      <rPr>
        <sz val="12"/>
        <color indexed="8"/>
        <rFont val="Times New Roman"/>
        <family val="1"/>
        <charset val="204"/>
      </rPr>
      <t xml:space="preserve">(50/50)   </t>
    </r>
    <r>
      <rPr>
        <sz val="10"/>
        <color indexed="8"/>
        <rFont val="Times New Roman"/>
        <family val="1"/>
        <charset val="204"/>
      </rPr>
      <t xml:space="preserve">                                               </t>
    </r>
    <r>
      <rPr>
        <sz val="8"/>
        <color indexed="8"/>
        <rFont val="Times New Roman"/>
        <family val="1"/>
        <charset val="204"/>
      </rPr>
      <t>(соус красный основной №824/1983г)</t>
    </r>
  </si>
  <si>
    <r>
      <rPr>
        <sz val="11"/>
        <color indexed="8"/>
        <rFont val="Times New Roman"/>
        <family val="1"/>
        <charset val="204"/>
      </rPr>
      <t>Тефтели мясные в соусе (50/50)</t>
    </r>
    <r>
      <rPr>
        <sz val="12"/>
        <color indexed="8"/>
        <rFont val="Times New Roman"/>
        <family val="1"/>
        <charset val="204"/>
      </rPr>
      <t xml:space="preserve">         </t>
    </r>
    <r>
      <rPr>
        <sz val="8"/>
        <color indexed="8"/>
        <rFont val="Times New Roman"/>
        <family val="1"/>
        <charset val="204"/>
      </rPr>
      <t>(соус красный основной №824/1983г)</t>
    </r>
  </si>
  <si>
    <r>
      <rPr>
        <sz val="11"/>
        <color indexed="8"/>
        <rFont val="Times New Roman"/>
        <family val="1"/>
        <charset val="204"/>
      </rPr>
      <t xml:space="preserve">Котлета рыбная любительская                      (с соусом)          (50/50) </t>
    </r>
    <r>
      <rPr>
        <sz val="12"/>
        <color indexed="8"/>
        <rFont val="Times New Roman"/>
        <family val="1"/>
        <charset val="204"/>
      </rPr>
      <t xml:space="preserve">                               </t>
    </r>
    <r>
      <rPr>
        <sz val="8"/>
        <color indexed="8"/>
        <rFont val="Times New Roman"/>
        <family val="1"/>
        <charset val="204"/>
      </rPr>
      <t>(соус красный основной №824/1983г)</t>
    </r>
  </si>
  <si>
    <t xml:space="preserve">День 3. Наименование блюда. Возраст 11-17 лет.                                               </t>
  </si>
  <si>
    <t xml:space="preserve">День 4. Наименование блюда. Возраст 11-17 лет.                                               </t>
  </si>
  <si>
    <t xml:space="preserve">День 5. Наименование блюда.                     Возраст 11-17 лет.                                                    </t>
  </si>
  <si>
    <t xml:space="preserve">День 7. Наименование блюда. Возраст 11-17 лет.                                                                 </t>
  </si>
  <si>
    <t xml:space="preserve">День 8 . Наименование блюда.                  Возраст 11-17 лет.                                               </t>
  </si>
  <si>
    <t xml:space="preserve">День 9. Наименование блюда.                  Возраст 11-17 лет.                                                  </t>
  </si>
  <si>
    <t xml:space="preserve">День 10. Наименование блюда.                Возраст 11-17 лет.                                                        </t>
  </si>
  <si>
    <r>
      <t xml:space="preserve">Котлеты рубленые из птицы                  (с соусом)               (50/50)                         </t>
    </r>
    <r>
      <rPr>
        <sz val="8"/>
        <color indexed="8"/>
        <rFont val="Times New Roman"/>
        <family val="1"/>
        <charset val="204"/>
      </rPr>
      <t>(соус красный основной №824/1983г)</t>
    </r>
  </si>
  <si>
    <t xml:space="preserve">Возраст 11-17 лет.                                           </t>
  </si>
  <si>
    <t>45г-54г</t>
  </si>
  <si>
    <t>450г-540г</t>
  </si>
  <si>
    <t>46г-55,2г</t>
  </si>
  <si>
    <t>460г-552г</t>
  </si>
  <si>
    <t>191,5г-229,75г</t>
  </si>
  <si>
    <t>1915г-2297,5г</t>
  </si>
  <si>
    <t>1360-1632</t>
  </si>
  <si>
    <t>13600-16320</t>
  </si>
  <si>
    <t>***</t>
  </si>
  <si>
    <t>518/2004    Картофель отварной</t>
  </si>
  <si>
    <t>Пюре картофельное***</t>
  </si>
  <si>
    <t xml:space="preserve"> 215/2004    Картофель, туш. с лук.</t>
  </si>
  <si>
    <t>**</t>
  </si>
  <si>
    <t xml:space="preserve">ттк/2023   Блины </t>
  </si>
  <si>
    <t>допускается замена на</t>
  </si>
  <si>
    <t>733/ 2004</t>
  </si>
  <si>
    <t>685/ 2004</t>
  </si>
  <si>
    <t>338/  2015</t>
  </si>
  <si>
    <r>
      <t xml:space="preserve">Фрукты свежие                        </t>
    </r>
    <r>
      <rPr>
        <sz val="10"/>
        <color indexed="8"/>
        <rFont val="Times New Roman"/>
        <family val="1"/>
        <charset val="204"/>
      </rPr>
      <t xml:space="preserve"> (не менее 100г)</t>
    </r>
  </si>
  <si>
    <t>43/ 2004</t>
  </si>
  <si>
    <t>143/ 2004</t>
  </si>
  <si>
    <t>ттк/ 2023</t>
  </si>
  <si>
    <t>ттк/  2023</t>
  </si>
  <si>
    <t>670/ 1983</t>
  </si>
  <si>
    <t>510/ 2004</t>
  </si>
  <si>
    <t>692/ 2004</t>
  </si>
  <si>
    <t>209/  2015</t>
  </si>
  <si>
    <t>686/  2004</t>
  </si>
  <si>
    <t>302/ 2004</t>
  </si>
  <si>
    <t>209/ 2015</t>
  </si>
  <si>
    <t>110/ 2004</t>
  </si>
  <si>
    <t>668/ 1983</t>
  </si>
  <si>
    <t>520/ 2004</t>
  </si>
  <si>
    <t>699/ 2004</t>
  </si>
  <si>
    <t>15/  2015</t>
  </si>
  <si>
    <t>302/  2004</t>
  </si>
  <si>
    <t>686/ 2004</t>
  </si>
  <si>
    <t>138/  2004</t>
  </si>
  <si>
    <t>541/ 2004</t>
  </si>
  <si>
    <t>699/  2004</t>
  </si>
  <si>
    <t xml:space="preserve">День 6. Наименование блюда.            Возраст 11-17 лет.                                              </t>
  </si>
  <si>
    <t>Оладьи **                                            ( с повидлом/конфитюром)          170/30</t>
  </si>
  <si>
    <t>Оладьи **                                       ( с повидлом/конфитюром)          170/30</t>
  </si>
  <si>
    <r>
      <t xml:space="preserve">Фрукты свежие                               </t>
    </r>
    <r>
      <rPr>
        <sz val="10"/>
        <color indexed="8"/>
        <rFont val="Times New Roman"/>
        <family val="1"/>
        <charset val="204"/>
      </rPr>
      <t xml:space="preserve"> (не менее 100г)</t>
    </r>
  </si>
  <si>
    <t>272/  1983</t>
  </si>
  <si>
    <t>ттк/  2021</t>
  </si>
  <si>
    <t>685/  2004</t>
  </si>
  <si>
    <t>134/ 2004</t>
  </si>
  <si>
    <t>ТТК  2021</t>
  </si>
  <si>
    <r>
      <t xml:space="preserve">Купаты "Домашние"  запеченные      (с соусом) (50/50)                      </t>
    </r>
    <r>
      <rPr>
        <sz val="8"/>
        <color indexed="8"/>
        <rFont val="Times New Roman"/>
        <family val="1"/>
        <charset val="204"/>
      </rPr>
      <t xml:space="preserve">  (соус красный основной №824/1983г)</t>
    </r>
  </si>
  <si>
    <t>508/  2004</t>
  </si>
  <si>
    <t>Фрукты свежие   (не менее 100г)</t>
  </si>
  <si>
    <t>ТТК 2024</t>
  </si>
  <si>
    <t>Плов "Перлов"</t>
  </si>
  <si>
    <t>631/   2004</t>
  </si>
  <si>
    <t>Компот из свежих плодов(яблок)</t>
  </si>
  <si>
    <t>43/  2004</t>
  </si>
  <si>
    <t>138/ 2004</t>
  </si>
  <si>
    <t>658/ 1983</t>
  </si>
  <si>
    <t>516/ 2004</t>
  </si>
  <si>
    <t>14/   2015</t>
  </si>
  <si>
    <t>510/  2004</t>
  </si>
  <si>
    <t>498/  2004</t>
  </si>
</sst>
</file>

<file path=xl/styles.xml><?xml version="1.0" encoding="utf-8"?>
<styleSheet xmlns="http://schemas.openxmlformats.org/spreadsheetml/2006/main">
  <fonts count="35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i/>
      <sz val="12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 shrinkToFit="1"/>
    </xf>
    <xf numFmtId="0" fontId="4" fillId="0" borderId="0" xfId="0" applyFont="1"/>
    <xf numFmtId="0" fontId="6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wrapText="1"/>
    </xf>
    <xf numFmtId="0" fontId="17" fillId="0" borderId="14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17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right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 shrinkToFit="1"/>
    </xf>
    <xf numFmtId="0" fontId="8" fillId="0" borderId="4" xfId="0" applyFont="1" applyBorder="1" applyAlignment="1">
      <alignment horizontal="center" vertical="center" wrapText="1" shrinkToFit="1"/>
    </xf>
    <xf numFmtId="0" fontId="9" fillId="0" borderId="4" xfId="0" applyFont="1" applyBorder="1" applyAlignment="1">
      <alignment vertical="center" wrapText="1" shrinkToFit="1"/>
    </xf>
    <xf numFmtId="0" fontId="6" fillId="0" borderId="4" xfId="0" applyFont="1" applyBorder="1" applyAlignment="1">
      <alignment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center" vertical="center" wrapText="1"/>
    </xf>
    <xf numFmtId="49" fontId="8" fillId="5" borderId="1" xfId="0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8" fillId="0" borderId="16" xfId="0" applyFont="1" applyBorder="1" applyAlignment="1">
      <alignment horizontal="right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wrapText="1" shrinkToFit="1"/>
    </xf>
    <xf numFmtId="0" fontId="8" fillId="0" borderId="15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center" vertical="center" wrapText="1"/>
    </xf>
    <xf numFmtId="2" fontId="9" fillId="6" borderId="1" xfId="0" applyNumberFormat="1" applyFont="1" applyFill="1" applyBorder="1" applyAlignment="1">
      <alignment horizontal="center" vertical="center" wrapText="1"/>
    </xf>
    <xf numFmtId="0" fontId="21" fillId="6" borderId="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21" fillId="6" borderId="2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vertical="center" wrapText="1"/>
    </xf>
    <xf numFmtId="0" fontId="9" fillId="6" borderId="1" xfId="0" applyNumberFormat="1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vertical="center" wrapText="1"/>
    </xf>
    <xf numFmtId="0" fontId="22" fillId="6" borderId="1" xfId="0" applyFont="1" applyFill="1" applyBorder="1" applyAlignment="1">
      <alignment vertical="center" wrapText="1"/>
    </xf>
    <xf numFmtId="0" fontId="22" fillId="6" borderId="1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right" vertical="center" wrapText="1"/>
    </xf>
    <xf numFmtId="0" fontId="26" fillId="6" borderId="15" xfId="0" applyFont="1" applyFill="1" applyBorder="1" applyAlignment="1">
      <alignment vertical="top" wrapText="1"/>
    </xf>
    <xf numFmtId="0" fontId="9" fillId="6" borderId="4" xfId="0" applyFont="1" applyFill="1" applyBorder="1" applyAlignment="1">
      <alignment horizontal="left" vertical="center" wrapText="1"/>
    </xf>
    <xf numFmtId="0" fontId="27" fillId="6" borderId="15" xfId="0" applyFont="1" applyFill="1" applyBorder="1" applyAlignment="1">
      <alignment horizontal="center" vertical="top" wrapText="1"/>
    </xf>
    <xf numFmtId="0" fontId="25" fillId="6" borderId="15" xfId="0" applyFont="1" applyFill="1" applyBorder="1" applyAlignment="1">
      <alignment horizontal="center" vertical="top" wrapText="1"/>
    </xf>
    <xf numFmtId="0" fontId="18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49" fontId="9" fillId="6" borderId="1" xfId="0" applyNumberFormat="1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22" fillId="7" borderId="4" xfId="0" applyFont="1" applyFill="1" applyBorder="1" applyAlignment="1">
      <alignment horizontal="left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left" vertical="center" wrapText="1"/>
    </xf>
    <xf numFmtId="2" fontId="9" fillId="7" borderId="1" xfId="0" applyNumberFormat="1" applyFont="1" applyFill="1" applyBorder="1" applyAlignment="1">
      <alignment horizontal="center" vertical="center" wrapText="1"/>
    </xf>
    <xf numFmtId="0" fontId="18" fillId="7" borderId="2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22" fillId="7" borderId="1" xfId="0" applyFont="1" applyFill="1" applyBorder="1" applyAlignment="1">
      <alignment horizontal="left" vertical="center" wrapText="1"/>
    </xf>
    <xf numFmtId="0" fontId="9" fillId="7" borderId="1" xfId="0" applyNumberFormat="1" applyFont="1" applyFill="1" applyBorder="1" applyAlignment="1">
      <alignment horizontal="center" vertical="center" wrapText="1"/>
    </xf>
    <xf numFmtId="0" fontId="21" fillId="7" borderId="3" xfId="0" applyFont="1" applyFill="1" applyBorder="1" applyAlignment="1">
      <alignment horizontal="center" vertical="center" wrapText="1"/>
    </xf>
    <xf numFmtId="0" fontId="18" fillId="7" borderId="4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left"/>
    </xf>
    <xf numFmtId="0" fontId="31" fillId="0" borderId="0" xfId="0" applyFont="1" applyAlignment="1">
      <alignment horizontal="center"/>
    </xf>
    <xf numFmtId="0" fontId="31" fillId="0" borderId="15" xfId="0" applyFont="1" applyBorder="1"/>
    <xf numFmtId="0" fontId="31" fillId="0" borderId="15" xfId="0" applyFont="1" applyBorder="1" applyAlignment="1">
      <alignment horizontal="center"/>
    </xf>
    <xf numFmtId="2" fontId="31" fillId="0" borderId="15" xfId="0" applyNumberFormat="1" applyFont="1" applyBorder="1" applyAlignment="1">
      <alignment horizontal="center"/>
    </xf>
    <xf numFmtId="0" fontId="30" fillId="0" borderId="15" xfId="0" applyFont="1" applyBorder="1"/>
    <xf numFmtId="0" fontId="30" fillId="0" borderId="15" xfId="0" applyFont="1" applyBorder="1" applyAlignment="1">
      <alignment horizontal="center"/>
    </xf>
    <xf numFmtId="49" fontId="20" fillId="6" borderId="3" xfId="0" applyNumberFormat="1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2" fillId="6" borderId="4" xfId="0" applyFont="1" applyFill="1" applyBorder="1" applyAlignment="1">
      <alignment horizontal="left"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15" xfId="0" applyBorder="1" applyAlignment="1">
      <alignment horizontal="center"/>
    </xf>
    <xf numFmtId="0" fontId="22" fillId="6" borderId="15" xfId="0" applyFont="1" applyFill="1" applyBorder="1" applyAlignment="1">
      <alignment horizontal="left" vertical="center" wrapText="1"/>
    </xf>
    <xf numFmtId="0" fontId="9" fillId="6" borderId="15" xfId="0" applyFont="1" applyFill="1" applyBorder="1" applyAlignment="1">
      <alignment horizontal="center" vertical="center" wrapText="1"/>
    </xf>
    <xf numFmtId="2" fontId="9" fillId="6" borderId="15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6" fillId="0" borderId="2" xfId="0" applyFont="1" applyBorder="1" applyAlignment="1"/>
    <xf numFmtId="0" fontId="13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wrapText="1" shrinkToFit="1"/>
    </xf>
    <xf numFmtId="0" fontId="14" fillId="0" borderId="2" xfId="0" applyFont="1" applyBorder="1" applyAlignment="1">
      <alignment horizontal="center" wrapText="1" shrinkToFit="1"/>
    </xf>
    <xf numFmtId="0" fontId="2" fillId="0" borderId="7" xfId="0" applyFont="1" applyBorder="1" applyAlignment="1">
      <alignment horizontal="center" vertical="center" wrapText="1" shrinkToFit="1"/>
    </xf>
    <xf numFmtId="0" fontId="19" fillId="0" borderId="8" xfId="0" applyFont="1" applyBorder="1" applyAlignment="1">
      <alignment horizontal="center" vertical="center" wrapText="1" shrinkToFit="1"/>
    </xf>
    <xf numFmtId="0" fontId="19" fillId="0" borderId="2" xfId="0" applyFont="1" applyBorder="1" applyAlignment="1">
      <alignment horizontal="center" vertical="center" wrapText="1" shrinkToFit="1"/>
    </xf>
    <xf numFmtId="0" fontId="8" fillId="0" borderId="5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center" vertical="center" wrapText="1" shrinkToFit="1"/>
    </xf>
    <xf numFmtId="0" fontId="8" fillId="0" borderId="9" xfId="0" applyFont="1" applyBorder="1" applyAlignment="1">
      <alignment horizontal="center" vertical="center" wrapText="1" shrinkToFit="1"/>
    </xf>
    <xf numFmtId="0" fontId="15" fillId="0" borderId="10" xfId="0" applyFont="1" applyBorder="1" applyAlignment="1">
      <alignment horizontal="center" vertical="center" wrapText="1" shrinkToFit="1"/>
    </xf>
    <xf numFmtId="0" fontId="15" fillId="0" borderId="11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 shrinkToFit="1"/>
    </xf>
    <xf numFmtId="0" fontId="13" fillId="0" borderId="2" xfId="0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 shrinkToFit="1"/>
    </xf>
    <xf numFmtId="0" fontId="0" fillId="0" borderId="8" xfId="0" applyBorder="1" applyAlignment="1">
      <alignment horizontal="center" wrapText="1" shrinkToFit="1"/>
    </xf>
    <xf numFmtId="0" fontId="0" fillId="0" borderId="2" xfId="0" applyBorder="1" applyAlignment="1">
      <alignment horizontal="center" wrapText="1" shrinkToFit="1"/>
    </xf>
    <xf numFmtId="0" fontId="0" fillId="0" borderId="8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0" fontId="1" fillId="0" borderId="8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 shrinkToFit="1"/>
    </xf>
    <xf numFmtId="0" fontId="1" fillId="0" borderId="5" xfId="0" applyFont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center" vertical="center" wrapText="1" shrinkToFit="1"/>
    </xf>
    <xf numFmtId="0" fontId="1" fillId="0" borderId="9" xfId="0" applyFont="1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1" fillId="0" borderId="12" xfId="0" applyFont="1" applyBorder="1" applyAlignment="1">
      <alignment horizontal="center" vertical="center" wrapText="1" shrinkToFit="1"/>
    </xf>
    <xf numFmtId="0" fontId="1" fillId="0" borderId="13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wrapText="1" shrinkToFit="1"/>
    </xf>
    <xf numFmtId="0" fontId="12" fillId="0" borderId="2" xfId="0" applyFont="1" applyBorder="1" applyAlignment="1">
      <alignment horizontal="center" wrapText="1" shrinkToFit="1"/>
    </xf>
    <xf numFmtId="0" fontId="12" fillId="0" borderId="8" xfId="0" applyFont="1" applyBorder="1" applyAlignment="1">
      <alignment horizontal="center" vertical="center" wrapText="1" shrinkToFit="1"/>
    </xf>
    <xf numFmtId="0" fontId="12" fillId="0" borderId="2" xfId="0" applyFont="1" applyBorder="1" applyAlignment="1">
      <alignment horizontal="center" vertical="center" wrapText="1" shrinkToFit="1"/>
    </xf>
    <xf numFmtId="0" fontId="12" fillId="0" borderId="10" xfId="0" applyFont="1" applyBorder="1" applyAlignment="1">
      <alignment horizontal="center" vertical="center" wrapText="1" shrinkToFit="1"/>
    </xf>
    <xf numFmtId="0" fontId="12" fillId="0" borderId="11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wrapText="1" shrinkToFit="1"/>
    </xf>
    <xf numFmtId="0" fontId="30" fillId="0" borderId="0" xfId="0" applyFont="1" applyAlignment="1">
      <alignment horizontal="center"/>
    </xf>
    <xf numFmtId="0" fontId="30" fillId="0" borderId="17" xfId="0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23" fillId="0" borderId="7" xfId="0" applyFont="1" applyBorder="1" applyAlignment="1">
      <alignment horizontal="center" vertical="center" wrapText="1" shrinkToFit="1"/>
    </xf>
    <xf numFmtId="0" fontId="32" fillId="0" borderId="8" xfId="0" applyFont="1" applyBorder="1" applyAlignment="1">
      <alignment horizontal="center" wrapText="1" shrinkToFit="1"/>
    </xf>
    <xf numFmtId="0" fontId="32" fillId="0" borderId="2" xfId="0" applyFont="1" applyBorder="1" applyAlignment="1">
      <alignment horizontal="center" wrapText="1" shrinkToFit="1"/>
    </xf>
    <xf numFmtId="0" fontId="18" fillId="6" borderId="15" xfId="0" applyFont="1" applyFill="1" applyBorder="1" applyAlignment="1">
      <alignment horizontal="center" vertical="center" wrapText="1"/>
    </xf>
    <xf numFmtId="0" fontId="22" fillId="6" borderId="15" xfId="0" applyFont="1" applyFill="1" applyBorder="1" applyAlignment="1">
      <alignment vertical="center" wrapText="1"/>
    </xf>
    <xf numFmtId="0" fontId="22" fillId="6" borderId="15" xfId="0" applyFont="1" applyFill="1" applyBorder="1" applyAlignment="1">
      <alignment horizontal="center" vertical="center" wrapText="1"/>
    </xf>
    <xf numFmtId="0" fontId="33" fillId="8" borderId="15" xfId="0" applyFont="1" applyFill="1" applyBorder="1" applyAlignment="1">
      <alignment horizontal="center" vertical="center" wrapText="1"/>
    </xf>
    <xf numFmtId="0" fontId="34" fillId="8" borderId="15" xfId="0" applyFont="1" applyFill="1" applyBorder="1" applyAlignment="1">
      <alignment horizontal="left" vertical="center" wrapText="1"/>
    </xf>
    <xf numFmtId="0" fontId="34" fillId="8" borderId="15" xfId="0" applyFont="1" applyFill="1" applyBorder="1" applyAlignment="1">
      <alignment horizontal="center" vertical="center" wrapText="1"/>
    </xf>
    <xf numFmtId="0" fontId="18" fillId="8" borderId="15" xfId="0" applyFont="1" applyFill="1" applyBorder="1" applyAlignment="1">
      <alignment horizontal="center" vertical="center" wrapText="1"/>
    </xf>
    <xf numFmtId="0" fontId="22" fillId="8" borderId="15" xfId="0" applyFont="1" applyFill="1" applyBorder="1" applyAlignment="1">
      <alignment vertical="center" wrapText="1"/>
    </xf>
    <xf numFmtId="0" fontId="22" fillId="8" borderId="15" xfId="0" applyFont="1" applyFill="1" applyBorder="1" applyAlignment="1">
      <alignment horizontal="center" vertical="center" wrapText="1"/>
    </xf>
    <xf numFmtId="0" fontId="18" fillId="7" borderId="15" xfId="0" applyFont="1" applyFill="1" applyBorder="1" applyAlignment="1">
      <alignment horizontal="center" vertical="center" wrapText="1"/>
    </xf>
    <xf numFmtId="0" fontId="22" fillId="7" borderId="15" xfId="0" applyFont="1" applyFill="1" applyBorder="1" applyAlignment="1">
      <alignment vertical="center" wrapText="1"/>
    </xf>
    <xf numFmtId="0" fontId="22" fillId="7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0"/>
  <sheetViews>
    <sheetView workbookViewId="0">
      <selection activeCell="B6" sqref="B6"/>
    </sheetView>
  </sheetViews>
  <sheetFormatPr defaultRowHeight="15"/>
  <cols>
    <col min="1" max="1" width="8.85546875" style="2" customWidth="1"/>
    <col min="2" max="2" width="32" style="2" customWidth="1"/>
    <col min="3" max="3" width="7.7109375" style="2" customWidth="1"/>
    <col min="4" max="4" width="9.28515625" style="2" customWidth="1"/>
    <col min="5" max="5" width="8.140625" style="2" customWidth="1"/>
    <col min="6" max="6" width="8.7109375" style="2" customWidth="1"/>
    <col min="7" max="7" width="14.42578125" style="2" customWidth="1"/>
    <col min="8" max="8" width="7.140625" style="2" hidden="1" customWidth="1"/>
    <col min="9" max="9" width="6.28515625" style="2" hidden="1" customWidth="1"/>
    <col min="10" max="10" width="6.42578125" style="2" hidden="1" customWidth="1"/>
    <col min="11" max="11" width="6.28515625" style="2" hidden="1" customWidth="1"/>
    <col min="12" max="12" width="6.42578125" style="2" hidden="1" customWidth="1"/>
    <col min="13" max="13" width="7.140625" style="2" hidden="1" customWidth="1"/>
    <col min="14" max="14" width="7.42578125" style="2" hidden="1" customWidth="1"/>
    <col min="15" max="15" width="6.42578125" style="2" hidden="1" customWidth="1"/>
    <col min="16" max="16" width="5.5703125" style="2" hidden="1" customWidth="1"/>
    <col min="17" max="17" width="6.85546875" style="2" hidden="1" customWidth="1"/>
    <col min="18" max="18" width="6.42578125" style="2" hidden="1" customWidth="1"/>
    <col min="19" max="19" width="6.28515625" style="2" hidden="1" customWidth="1"/>
    <col min="20" max="20" width="5.85546875" style="2" hidden="1" customWidth="1"/>
    <col min="21" max="16384" width="9.140625" style="2"/>
  </cols>
  <sheetData>
    <row r="1" spans="1:22" ht="16.5" thickBot="1">
      <c r="A1" s="137" t="s">
        <v>18</v>
      </c>
      <c r="B1" s="140" t="s">
        <v>97</v>
      </c>
      <c r="C1" s="149" t="s">
        <v>0</v>
      </c>
      <c r="D1" s="143" t="s">
        <v>16</v>
      </c>
      <c r="E1" s="144"/>
      <c r="F1" s="145"/>
      <c r="G1" s="130" t="s">
        <v>1</v>
      </c>
      <c r="H1" s="133" t="s">
        <v>2</v>
      </c>
      <c r="I1" s="134"/>
      <c r="J1" s="134"/>
      <c r="K1" s="134"/>
      <c r="L1" s="134"/>
      <c r="M1" s="135"/>
      <c r="N1" s="133" t="s">
        <v>3</v>
      </c>
      <c r="O1" s="134"/>
      <c r="P1" s="134"/>
      <c r="Q1" s="134"/>
      <c r="R1" s="134"/>
      <c r="S1" s="134"/>
      <c r="T1" s="135"/>
      <c r="U1" s="1"/>
    </row>
    <row r="2" spans="1:22" ht="16.5" thickBot="1">
      <c r="A2" s="138"/>
      <c r="B2" s="141"/>
      <c r="C2" s="150"/>
      <c r="D2" s="146"/>
      <c r="E2" s="147"/>
      <c r="F2" s="148"/>
      <c r="G2" s="131"/>
      <c r="H2" s="128" t="s">
        <v>4</v>
      </c>
      <c r="I2" s="128" t="s">
        <v>5</v>
      </c>
      <c r="J2" s="128" t="s">
        <v>6</v>
      </c>
      <c r="K2" s="23"/>
      <c r="L2" s="22"/>
      <c r="M2" s="128" t="s">
        <v>19</v>
      </c>
      <c r="N2" s="128" t="s">
        <v>7</v>
      </c>
      <c r="O2" s="128" t="s">
        <v>8</v>
      </c>
      <c r="P2" s="22"/>
      <c r="Q2" s="22"/>
      <c r="R2" s="22"/>
      <c r="S2" s="128" t="s">
        <v>9</v>
      </c>
      <c r="T2" s="128" t="s">
        <v>10</v>
      </c>
      <c r="U2" s="1"/>
    </row>
    <row r="3" spans="1:22" ht="16.5" thickBot="1">
      <c r="A3" s="139"/>
      <c r="B3" s="142"/>
      <c r="C3" s="151"/>
      <c r="D3" s="12" t="s">
        <v>11</v>
      </c>
      <c r="E3" s="12" t="s">
        <v>12</v>
      </c>
      <c r="F3" s="12" t="s">
        <v>13</v>
      </c>
      <c r="G3" s="132"/>
      <c r="H3" s="129"/>
      <c r="I3" s="129"/>
      <c r="J3" s="136"/>
      <c r="K3" s="24" t="s">
        <v>20</v>
      </c>
      <c r="L3" s="24" t="s">
        <v>21</v>
      </c>
      <c r="M3" s="129"/>
      <c r="N3" s="136"/>
      <c r="O3" s="129"/>
      <c r="P3" s="24" t="s">
        <v>23</v>
      </c>
      <c r="Q3" s="24" t="s">
        <v>22</v>
      </c>
      <c r="R3" s="24" t="s">
        <v>24</v>
      </c>
      <c r="S3" s="129"/>
      <c r="T3" s="129"/>
      <c r="U3" s="1"/>
    </row>
    <row r="4" spans="1:22" ht="15" customHeight="1" thickBot="1">
      <c r="A4" s="15"/>
      <c r="B4" s="12" t="s">
        <v>43</v>
      </c>
      <c r="C4" s="11"/>
      <c r="D4" s="11"/>
      <c r="E4" s="11"/>
      <c r="F4" s="11"/>
      <c r="G4" s="30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"/>
    </row>
    <row r="5" spans="1:22" ht="16.5" hidden="1" thickBot="1">
      <c r="A5" s="15"/>
      <c r="B5" s="13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"/>
    </row>
    <row r="6" spans="1:22" ht="46.5" customHeight="1" thickBot="1">
      <c r="A6" s="118" t="s">
        <v>127</v>
      </c>
      <c r="B6" s="85" t="s">
        <v>154</v>
      </c>
      <c r="C6" s="71">
        <v>200</v>
      </c>
      <c r="D6" s="71">
        <v>16.97</v>
      </c>
      <c r="E6" s="71">
        <v>17.68</v>
      </c>
      <c r="F6" s="72">
        <v>58.5</v>
      </c>
      <c r="G6" s="71">
        <v>461</v>
      </c>
      <c r="H6" s="71">
        <v>0.8</v>
      </c>
      <c r="I6" s="71">
        <v>3.5</v>
      </c>
      <c r="J6" s="71">
        <v>0</v>
      </c>
      <c r="K6" s="71">
        <v>0.01</v>
      </c>
      <c r="L6" s="71">
        <v>0.8</v>
      </c>
      <c r="M6" s="71">
        <v>0.03</v>
      </c>
      <c r="N6" s="71">
        <v>20.6</v>
      </c>
      <c r="O6" s="71">
        <v>34.229999999999997</v>
      </c>
      <c r="P6" s="71">
        <v>0.01</v>
      </c>
      <c r="Q6" s="71">
        <v>134.4</v>
      </c>
      <c r="R6" s="71">
        <v>0</v>
      </c>
      <c r="S6" s="71">
        <v>15.33</v>
      </c>
      <c r="T6" s="71">
        <v>0.6</v>
      </c>
      <c r="U6" s="1"/>
    </row>
    <row r="7" spans="1:22" ht="7.5" hidden="1" customHeight="1" thickBot="1">
      <c r="A7" s="94"/>
      <c r="B7" s="95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1"/>
    </row>
    <row r="8" spans="1:22" ht="27" customHeight="1" thickBot="1">
      <c r="A8" s="69" t="s">
        <v>128</v>
      </c>
      <c r="B8" s="78" t="s">
        <v>29</v>
      </c>
      <c r="C8" s="71">
        <v>200</v>
      </c>
      <c r="D8" s="97">
        <v>7.0000000000000007E-2</v>
      </c>
      <c r="E8" s="97">
        <v>0.02</v>
      </c>
      <c r="F8" s="97">
        <v>15</v>
      </c>
      <c r="G8" s="97">
        <v>60.46</v>
      </c>
      <c r="H8" s="97">
        <v>0</v>
      </c>
      <c r="I8" s="97">
        <v>0.03</v>
      </c>
      <c r="J8" s="97">
        <v>0</v>
      </c>
      <c r="K8" s="97"/>
      <c r="L8" s="97"/>
      <c r="M8" s="97">
        <v>0</v>
      </c>
      <c r="N8" s="97">
        <v>11.1</v>
      </c>
      <c r="O8" s="97">
        <v>2.8</v>
      </c>
      <c r="P8" s="97"/>
      <c r="Q8" s="97">
        <v>8.6</v>
      </c>
      <c r="R8" s="97"/>
      <c r="S8" s="97">
        <v>1.4</v>
      </c>
      <c r="T8" s="97">
        <v>0.28000000000000003</v>
      </c>
      <c r="U8" s="1"/>
    </row>
    <row r="9" spans="1:22" ht="18" hidden="1" customHeight="1" thickBot="1">
      <c r="A9" s="80"/>
      <c r="B9" s="8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1"/>
    </row>
    <row r="10" spans="1:22" ht="28.5" customHeight="1" thickBot="1">
      <c r="A10" s="82" t="s">
        <v>129</v>
      </c>
      <c r="B10" s="78" t="s">
        <v>130</v>
      </c>
      <c r="C10" s="71">
        <v>150</v>
      </c>
      <c r="D10" s="71">
        <v>0.4</v>
      </c>
      <c r="E10" s="71">
        <v>0.25</v>
      </c>
      <c r="F10" s="71">
        <v>20.7</v>
      </c>
      <c r="G10" s="71">
        <v>86.6</v>
      </c>
      <c r="H10" s="71">
        <v>0.1</v>
      </c>
      <c r="I10" s="71">
        <v>21</v>
      </c>
      <c r="J10" s="71">
        <v>0</v>
      </c>
      <c r="K10" s="71">
        <v>0.64</v>
      </c>
      <c r="L10" s="71">
        <v>1.4</v>
      </c>
      <c r="M10" s="71">
        <v>0.18</v>
      </c>
      <c r="N10" s="71">
        <v>24.6</v>
      </c>
      <c r="O10" s="71">
        <v>19.2</v>
      </c>
      <c r="P10" s="71">
        <v>0</v>
      </c>
      <c r="Q10" s="71">
        <v>6</v>
      </c>
      <c r="R10" s="71">
        <v>0</v>
      </c>
      <c r="S10" s="71">
        <v>8</v>
      </c>
      <c r="T10" s="71">
        <v>1.8</v>
      </c>
      <c r="U10" s="1"/>
    </row>
    <row r="11" spans="1:22" ht="1.5" hidden="1" customHeight="1" thickBot="1">
      <c r="A11" s="80"/>
      <c r="B11" s="8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1"/>
    </row>
    <row r="12" spans="1:22" ht="21" customHeight="1" thickBot="1">
      <c r="A12" s="15"/>
      <c r="B12" s="14" t="s">
        <v>44</v>
      </c>
      <c r="C12" s="47">
        <f>C6+C7+C8+C9+C10</f>
        <v>550</v>
      </c>
      <c r="D12" s="47">
        <f t="shared" ref="D12:G12" si="0">D6+D7+D8+D9+D10</f>
        <v>17.439999999999998</v>
      </c>
      <c r="E12" s="47">
        <f t="shared" si="0"/>
        <v>17.95</v>
      </c>
      <c r="F12" s="47">
        <f t="shared" si="0"/>
        <v>94.2</v>
      </c>
      <c r="G12" s="47">
        <f t="shared" si="0"/>
        <v>608.06000000000006</v>
      </c>
      <c r="H12" s="47">
        <f t="shared" ref="H12:T12" si="1">H6+H7+H8+H9+H10</f>
        <v>0.9</v>
      </c>
      <c r="I12" s="47">
        <f t="shared" si="1"/>
        <v>24.53</v>
      </c>
      <c r="J12" s="47">
        <f t="shared" si="1"/>
        <v>0</v>
      </c>
      <c r="K12" s="47">
        <f t="shared" si="1"/>
        <v>0.65</v>
      </c>
      <c r="L12" s="47">
        <f t="shared" si="1"/>
        <v>2.2000000000000002</v>
      </c>
      <c r="M12" s="47">
        <f t="shared" si="1"/>
        <v>0.21</v>
      </c>
      <c r="N12" s="47">
        <f t="shared" si="1"/>
        <v>56.300000000000004</v>
      </c>
      <c r="O12" s="47">
        <f t="shared" si="1"/>
        <v>56.22999999999999</v>
      </c>
      <c r="P12" s="47">
        <f t="shared" si="1"/>
        <v>0.01</v>
      </c>
      <c r="Q12" s="47">
        <f t="shared" si="1"/>
        <v>149</v>
      </c>
      <c r="R12" s="47">
        <f t="shared" si="1"/>
        <v>0</v>
      </c>
      <c r="S12" s="47">
        <f t="shared" si="1"/>
        <v>24.73</v>
      </c>
      <c r="T12" s="47">
        <f t="shared" si="1"/>
        <v>2.68</v>
      </c>
      <c r="U12" s="1"/>
    </row>
    <row r="13" spans="1:22" ht="15" customHeight="1" thickBot="1">
      <c r="A13" s="15"/>
      <c r="B13" s="12" t="s">
        <v>45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"/>
    </row>
    <row r="14" spans="1:22" ht="26.25" customHeight="1" thickBot="1">
      <c r="A14" s="82" t="s">
        <v>131</v>
      </c>
      <c r="B14" s="83" t="s">
        <v>85</v>
      </c>
      <c r="C14" s="119">
        <v>100</v>
      </c>
      <c r="D14" s="98">
        <v>1.4</v>
      </c>
      <c r="E14" s="98">
        <v>3</v>
      </c>
      <c r="F14" s="98">
        <v>6.32</v>
      </c>
      <c r="G14" s="98">
        <v>61.41</v>
      </c>
      <c r="H14" s="71">
        <v>0.22</v>
      </c>
      <c r="I14" s="71">
        <v>5.8</v>
      </c>
      <c r="J14" s="71">
        <v>0</v>
      </c>
      <c r="K14" s="71">
        <v>0.05</v>
      </c>
      <c r="L14" s="71">
        <v>2.1</v>
      </c>
      <c r="M14" s="71">
        <v>0.06</v>
      </c>
      <c r="N14" s="71">
        <v>39.14</v>
      </c>
      <c r="O14" s="71">
        <v>90.48</v>
      </c>
      <c r="P14" s="71">
        <v>0.01</v>
      </c>
      <c r="Q14" s="76">
        <v>208.3</v>
      </c>
      <c r="R14" s="71">
        <v>0</v>
      </c>
      <c r="S14" s="71">
        <v>35.700000000000003</v>
      </c>
      <c r="T14" s="76">
        <v>1.64</v>
      </c>
      <c r="U14" s="1"/>
    </row>
    <row r="15" spans="1:22" ht="36.75" customHeight="1" thickBot="1">
      <c r="A15" s="99" t="s">
        <v>132</v>
      </c>
      <c r="B15" s="103" t="s">
        <v>28</v>
      </c>
      <c r="C15" s="97">
        <v>250</v>
      </c>
      <c r="D15" s="97">
        <v>5.17</v>
      </c>
      <c r="E15" s="97">
        <v>4.58</v>
      </c>
      <c r="F15" s="97">
        <v>28.33</v>
      </c>
      <c r="G15" s="97">
        <v>175.22</v>
      </c>
      <c r="H15" s="97">
        <v>0.13</v>
      </c>
      <c r="I15" s="97">
        <v>9.9</v>
      </c>
      <c r="J15" s="97">
        <v>0</v>
      </c>
      <c r="K15" s="97"/>
      <c r="L15" s="97"/>
      <c r="M15" s="97">
        <v>7.0000000000000007E-2</v>
      </c>
      <c r="N15" s="97">
        <v>35.04</v>
      </c>
      <c r="O15" s="97">
        <v>81.08</v>
      </c>
      <c r="P15" s="97">
        <v>0.01</v>
      </c>
      <c r="Q15" s="97">
        <v>577.70000000000005</v>
      </c>
      <c r="R15" s="97">
        <v>0</v>
      </c>
      <c r="S15" s="97">
        <v>32.76</v>
      </c>
      <c r="T15" s="97">
        <v>1.3</v>
      </c>
      <c r="U15" s="1"/>
      <c r="V15" s="2" t="s">
        <v>74</v>
      </c>
    </row>
    <row r="16" spans="1:22" ht="33.75" customHeight="1" thickBot="1">
      <c r="A16" s="109" t="s">
        <v>133</v>
      </c>
      <c r="B16" s="103" t="s">
        <v>79</v>
      </c>
      <c r="C16" s="97">
        <v>220</v>
      </c>
      <c r="D16" s="97">
        <v>16.61</v>
      </c>
      <c r="E16" s="97">
        <v>19.47</v>
      </c>
      <c r="F16" s="97">
        <v>53.9</v>
      </c>
      <c r="G16" s="97">
        <v>457.27</v>
      </c>
      <c r="H16" s="97">
        <v>0.2</v>
      </c>
      <c r="I16" s="97">
        <v>0</v>
      </c>
      <c r="J16" s="97">
        <v>40</v>
      </c>
      <c r="K16" s="97">
        <v>0.25</v>
      </c>
      <c r="L16" s="97">
        <v>0.8</v>
      </c>
      <c r="M16" s="97">
        <v>0</v>
      </c>
      <c r="N16" s="97">
        <v>132</v>
      </c>
      <c r="O16" s="97">
        <v>115.5</v>
      </c>
      <c r="P16" s="97">
        <v>0.01</v>
      </c>
      <c r="Q16" s="97">
        <v>64</v>
      </c>
      <c r="R16" s="97">
        <v>0</v>
      </c>
      <c r="S16" s="97">
        <v>21</v>
      </c>
      <c r="T16" s="97">
        <v>0.5</v>
      </c>
      <c r="U16" s="1"/>
    </row>
    <row r="17" spans="1:21" ht="22.5" hidden="1" customHeight="1" thickBot="1">
      <c r="A17" s="77"/>
      <c r="B17" s="8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1"/>
    </row>
    <row r="18" spans="1:21" ht="23.25" customHeight="1" thickBot="1">
      <c r="A18" s="69" t="s">
        <v>134</v>
      </c>
      <c r="B18" s="78" t="s">
        <v>78</v>
      </c>
      <c r="C18" s="71">
        <v>200</v>
      </c>
      <c r="D18" s="97">
        <v>0.1</v>
      </c>
      <c r="E18" s="97">
        <v>0.02</v>
      </c>
      <c r="F18" s="97">
        <v>15.5</v>
      </c>
      <c r="G18" s="97">
        <v>62.78</v>
      </c>
      <c r="H18" s="97">
        <v>0</v>
      </c>
      <c r="I18" s="97">
        <v>0.03</v>
      </c>
      <c r="J18" s="97">
        <v>0</v>
      </c>
      <c r="K18" s="97"/>
      <c r="L18" s="97"/>
      <c r="M18" s="97">
        <v>0</v>
      </c>
      <c r="N18" s="97">
        <v>11.1</v>
      </c>
      <c r="O18" s="97">
        <v>2.8</v>
      </c>
      <c r="P18" s="97"/>
      <c r="Q18" s="97">
        <v>8.6</v>
      </c>
      <c r="R18" s="97"/>
      <c r="S18" s="97">
        <v>1.4</v>
      </c>
      <c r="T18" s="97">
        <v>0.28000000000000003</v>
      </c>
      <c r="U18" s="1"/>
    </row>
    <row r="19" spans="1:21" ht="24" customHeight="1" thickBot="1">
      <c r="A19" s="80" t="s">
        <v>26</v>
      </c>
      <c r="B19" s="81" t="s">
        <v>14</v>
      </c>
      <c r="C19" s="71">
        <v>40</v>
      </c>
      <c r="D19" s="71">
        <v>3.54</v>
      </c>
      <c r="E19" s="71">
        <v>0.32</v>
      </c>
      <c r="F19" s="71">
        <v>19.68</v>
      </c>
      <c r="G19" s="71">
        <v>95.75</v>
      </c>
      <c r="H19" s="71">
        <v>7.0000000000000007E-2</v>
      </c>
      <c r="I19" s="71">
        <v>0</v>
      </c>
      <c r="J19" s="71">
        <v>0</v>
      </c>
      <c r="K19" s="71">
        <v>0</v>
      </c>
      <c r="L19" s="71">
        <v>0.6</v>
      </c>
      <c r="M19" s="71">
        <v>0</v>
      </c>
      <c r="N19" s="71">
        <v>9.1999999999999993</v>
      </c>
      <c r="O19" s="71">
        <v>34.799999999999997</v>
      </c>
      <c r="P19" s="71">
        <v>0.02</v>
      </c>
      <c r="Q19" s="71">
        <v>69.78</v>
      </c>
      <c r="R19" s="71">
        <v>0</v>
      </c>
      <c r="S19" s="71">
        <v>13.2</v>
      </c>
      <c r="T19" s="71">
        <v>0.8</v>
      </c>
      <c r="U19" s="1"/>
    </row>
    <row r="20" spans="1:21" ht="16.5" hidden="1" thickBot="1">
      <c r="A20" s="80"/>
      <c r="B20" s="8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1"/>
    </row>
    <row r="21" spans="1:21" ht="18" customHeight="1" thickBot="1">
      <c r="A21" s="80" t="s">
        <v>26</v>
      </c>
      <c r="B21" s="81" t="s">
        <v>15</v>
      </c>
      <c r="C21" s="79">
        <v>20</v>
      </c>
      <c r="D21" s="71">
        <v>1.32</v>
      </c>
      <c r="E21" s="71">
        <v>0.24</v>
      </c>
      <c r="F21" s="71">
        <v>7.92</v>
      </c>
      <c r="G21" s="71">
        <v>39.119999999999997</v>
      </c>
      <c r="H21" s="71">
        <v>3.5000000000000003E-2</v>
      </c>
      <c r="I21" s="71">
        <v>0</v>
      </c>
      <c r="J21" s="71">
        <v>0</v>
      </c>
      <c r="K21" s="71">
        <v>3.5000000000000003E-2</v>
      </c>
      <c r="L21" s="71">
        <v>0.04</v>
      </c>
      <c r="M21" s="71">
        <v>0</v>
      </c>
      <c r="N21" s="71">
        <v>5.8</v>
      </c>
      <c r="O21" s="71">
        <v>30</v>
      </c>
      <c r="P21" s="71">
        <v>0</v>
      </c>
      <c r="Q21" s="71">
        <v>2</v>
      </c>
      <c r="R21" s="71">
        <v>0</v>
      </c>
      <c r="S21" s="71">
        <v>9.6</v>
      </c>
      <c r="T21" s="71">
        <v>0.5</v>
      </c>
      <c r="U21" s="1"/>
    </row>
    <row r="22" spans="1:21" ht="16.5" thickBot="1">
      <c r="A22" s="15"/>
      <c r="B22" s="14" t="s">
        <v>46</v>
      </c>
      <c r="C22" s="47">
        <f>C14+C15+C16+C18+C19+C21</f>
        <v>830</v>
      </c>
      <c r="D22" s="47">
        <f t="shared" ref="D22:T22" si="2">D14+D15+D16+D18+D19+D21</f>
        <v>28.14</v>
      </c>
      <c r="E22" s="47">
        <f t="shared" si="2"/>
        <v>27.629999999999995</v>
      </c>
      <c r="F22" s="47">
        <f t="shared" si="2"/>
        <v>131.64999999999998</v>
      </c>
      <c r="G22" s="47">
        <f t="shared" si="2"/>
        <v>891.55</v>
      </c>
      <c r="H22" s="47">
        <f t="shared" si="2"/>
        <v>0.65500000000000014</v>
      </c>
      <c r="I22" s="47">
        <f t="shared" si="2"/>
        <v>15.729999999999999</v>
      </c>
      <c r="J22" s="47">
        <f t="shared" si="2"/>
        <v>40</v>
      </c>
      <c r="K22" s="47">
        <f t="shared" si="2"/>
        <v>0.33499999999999996</v>
      </c>
      <c r="L22" s="47">
        <f t="shared" si="2"/>
        <v>3.5400000000000005</v>
      </c>
      <c r="M22" s="47">
        <f t="shared" si="2"/>
        <v>0.13</v>
      </c>
      <c r="N22" s="47">
        <f t="shared" si="2"/>
        <v>232.28</v>
      </c>
      <c r="O22" s="47">
        <f t="shared" si="2"/>
        <v>354.66</v>
      </c>
      <c r="P22" s="47">
        <f t="shared" si="2"/>
        <v>0.05</v>
      </c>
      <c r="Q22" s="47">
        <f t="shared" si="2"/>
        <v>930.38</v>
      </c>
      <c r="R22" s="47">
        <f t="shared" si="2"/>
        <v>0</v>
      </c>
      <c r="S22" s="47">
        <f t="shared" si="2"/>
        <v>113.66000000000001</v>
      </c>
      <c r="T22" s="47">
        <f t="shared" si="2"/>
        <v>5.0199999999999996</v>
      </c>
      <c r="U22" s="1"/>
    </row>
    <row r="23" spans="1:21" ht="16.5" hidden="1" thickBot="1">
      <c r="A23" s="15"/>
      <c r="B23" s="12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"/>
    </row>
    <row r="24" spans="1:21" ht="24.75" hidden="1" customHeight="1" thickBot="1">
      <c r="A24" s="77"/>
      <c r="B24" s="8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1"/>
    </row>
    <row r="25" spans="1:21" ht="16.5" hidden="1" thickBot="1">
      <c r="A25" s="73"/>
      <c r="B25" s="88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1"/>
    </row>
    <row r="26" spans="1:21" ht="18.75" hidden="1" customHeight="1" thickBot="1">
      <c r="A26" s="15"/>
      <c r="B26" s="14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1"/>
    </row>
    <row r="27" spans="1:21" ht="19.5" thickBot="1">
      <c r="A27" s="15"/>
      <c r="B27" s="61" t="s">
        <v>48</v>
      </c>
      <c r="C27" s="12"/>
      <c r="D27" s="50">
        <f>D12+D22+D26</f>
        <v>45.58</v>
      </c>
      <c r="E27" s="50">
        <f t="shared" ref="E27:J27" si="3">SUM(E12,E22,E26)</f>
        <v>45.58</v>
      </c>
      <c r="F27" s="50">
        <f t="shared" si="3"/>
        <v>225.84999999999997</v>
      </c>
      <c r="G27" s="50">
        <f t="shared" si="3"/>
        <v>1499.6100000000001</v>
      </c>
      <c r="H27" s="50">
        <f t="shared" si="3"/>
        <v>1.5550000000000002</v>
      </c>
      <c r="I27" s="50">
        <f t="shared" si="3"/>
        <v>40.26</v>
      </c>
      <c r="J27" s="50">
        <f t="shared" si="3"/>
        <v>40</v>
      </c>
      <c r="K27" s="50">
        <f t="shared" ref="K27:T27" si="4">SUM(K12,K22,K26)</f>
        <v>0.98499999999999999</v>
      </c>
      <c r="L27" s="50">
        <f t="shared" si="4"/>
        <v>5.74</v>
      </c>
      <c r="M27" s="50">
        <f t="shared" si="4"/>
        <v>0.33999999999999997</v>
      </c>
      <c r="N27" s="50">
        <f t="shared" si="4"/>
        <v>288.58</v>
      </c>
      <c r="O27" s="50">
        <f t="shared" si="4"/>
        <v>410.89</v>
      </c>
      <c r="P27" s="50">
        <f t="shared" si="4"/>
        <v>6.0000000000000005E-2</v>
      </c>
      <c r="Q27" s="50">
        <f t="shared" si="4"/>
        <v>1079.3800000000001</v>
      </c>
      <c r="R27" s="50">
        <f t="shared" si="4"/>
        <v>0</v>
      </c>
      <c r="S27" s="50">
        <f t="shared" si="4"/>
        <v>138.39000000000001</v>
      </c>
      <c r="T27" s="50">
        <f t="shared" si="4"/>
        <v>7.6999999999999993</v>
      </c>
      <c r="U27" s="1"/>
    </row>
    <row r="28" spans="1:21">
      <c r="A28" s="2" t="s">
        <v>124</v>
      </c>
      <c r="B28" s="123" t="s">
        <v>126</v>
      </c>
      <c r="U28" s="1"/>
    </row>
    <row r="29" spans="1:21" ht="15.75">
      <c r="B29" s="125" t="s">
        <v>125</v>
      </c>
      <c r="C29" s="126">
        <v>250</v>
      </c>
      <c r="D29" s="126">
        <v>22.05</v>
      </c>
      <c r="E29" s="126">
        <v>22.8</v>
      </c>
      <c r="F29" s="127">
        <v>41.5</v>
      </c>
      <c r="G29" s="126">
        <v>459.4</v>
      </c>
      <c r="U29" s="1"/>
    </row>
    <row r="30" spans="1:21">
      <c r="U30" s="1"/>
    </row>
  </sheetData>
  <mergeCells count="15">
    <mergeCell ref="A1:A3"/>
    <mergeCell ref="B1:B3"/>
    <mergeCell ref="D1:F2"/>
    <mergeCell ref="C1:C3"/>
    <mergeCell ref="N2:N3"/>
    <mergeCell ref="O2:O3"/>
    <mergeCell ref="G1:G3"/>
    <mergeCell ref="H1:M1"/>
    <mergeCell ref="N1:T1"/>
    <mergeCell ref="H2:H3"/>
    <mergeCell ref="I2:I3"/>
    <mergeCell ref="J2:J3"/>
    <mergeCell ref="M2:M3"/>
    <mergeCell ref="S2:S3"/>
    <mergeCell ref="T2:T3"/>
  </mergeCells>
  <phoneticPr fontId="5" type="noConversion"/>
  <pageMargins left="0.7" right="0.7" top="0.75" bottom="0.75" header="0.3" footer="0.3"/>
  <pageSetup paperSize="9" scale="80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X25"/>
  <sheetViews>
    <sheetView workbookViewId="0">
      <selection activeCell="AA11" sqref="AA11"/>
    </sheetView>
  </sheetViews>
  <sheetFormatPr defaultRowHeight="15"/>
  <cols>
    <col min="1" max="1" width="9.42578125" customWidth="1"/>
    <col min="2" max="2" width="34.85546875" customWidth="1"/>
    <col min="3" max="3" width="8.7109375" customWidth="1"/>
    <col min="4" max="4" width="8.140625" customWidth="1"/>
    <col min="5" max="5" width="8.42578125" customWidth="1"/>
    <col min="6" max="6" width="8" customWidth="1"/>
    <col min="7" max="7" width="14" customWidth="1"/>
    <col min="8" max="8" width="6.28515625" hidden="1" customWidth="1"/>
    <col min="9" max="9" width="6.140625" hidden="1" customWidth="1"/>
    <col min="10" max="10" width="6.28515625" hidden="1" customWidth="1"/>
    <col min="11" max="11" width="5.28515625" hidden="1" customWidth="1"/>
    <col min="12" max="12" width="5" hidden="1" customWidth="1"/>
    <col min="13" max="13" width="5.7109375" hidden="1" customWidth="1"/>
    <col min="14" max="14" width="6.85546875" hidden="1" customWidth="1"/>
    <col min="15" max="15" width="6.7109375" hidden="1" customWidth="1"/>
    <col min="16" max="16" width="6.28515625" hidden="1" customWidth="1"/>
    <col min="17" max="17" width="6.140625" hidden="1" customWidth="1"/>
    <col min="18" max="18" width="4.5703125" hidden="1" customWidth="1"/>
    <col min="19" max="19" width="7.28515625" hidden="1" customWidth="1"/>
    <col min="20" max="20" width="6.85546875" hidden="1" customWidth="1"/>
  </cols>
  <sheetData>
    <row r="1" spans="1:24" ht="15.75" thickBot="1">
      <c r="A1" s="154" t="s">
        <v>18</v>
      </c>
      <c r="B1" s="140" t="s">
        <v>107</v>
      </c>
      <c r="C1" s="149" t="s">
        <v>0</v>
      </c>
      <c r="D1" s="161" t="s">
        <v>16</v>
      </c>
      <c r="E1" s="162"/>
      <c r="F1" s="163"/>
      <c r="G1" s="149" t="s">
        <v>1</v>
      </c>
      <c r="H1" s="173" t="s">
        <v>2</v>
      </c>
      <c r="I1" s="174"/>
      <c r="J1" s="174"/>
      <c r="K1" s="174"/>
      <c r="L1" s="174"/>
      <c r="M1" s="175"/>
      <c r="N1" s="173" t="s">
        <v>3</v>
      </c>
      <c r="O1" s="174"/>
      <c r="P1" s="174"/>
      <c r="Q1" s="174"/>
      <c r="R1" s="174"/>
      <c r="S1" s="174"/>
      <c r="T1" s="175"/>
    </row>
    <row r="2" spans="1:24" ht="16.5" thickBot="1">
      <c r="A2" s="155"/>
      <c r="B2" s="157"/>
      <c r="C2" s="150"/>
      <c r="D2" s="164"/>
      <c r="E2" s="165"/>
      <c r="F2" s="166"/>
      <c r="G2" s="150"/>
      <c r="H2" s="128" t="s">
        <v>4</v>
      </c>
      <c r="I2" s="128" t="s">
        <v>5</v>
      </c>
      <c r="J2" s="128" t="s">
        <v>6</v>
      </c>
      <c r="K2" s="23"/>
      <c r="L2" s="22"/>
      <c r="M2" s="128" t="s">
        <v>19</v>
      </c>
      <c r="N2" s="128" t="s">
        <v>7</v>
      </c>
      <c r="O2" s="128" t="s">
        <v>8</v>
      </c>
      <c r="P2" s="22"/>
      <c r="Q2" s="22"/>
      <c r="R2" s="22"/>
      <c r="S2" s="128" t="s">
        <v>9</v>
      </c>
      <c r="T2" s="128" t="s">
        <v>10</v>
      </c>
    </row>
    <row r="3" spans="1:24" ht="16.5" thickBot="1">
      <c r="A3" s="156"/>
      <c r="B3" s="158"/>
      <c r="C3" s="151"/>
      <c r="D3" s="3" t="s">
        <v>11</v>
      </c>
      <c r="E3" s="3" t="s">
        <v>12</v>
      </c>
      <c r="F3" s="3" t="s">
        <v>13</v>
      </c>
      <c r="G3" s="151"/>
      <c r="H3" s="129"/>
      <c r="I3" s="129"/>
      <c r="J3" s="136"/>
      <c r="K3" s="24" t="s">
        <v>20</v>
      </c>
      <c r="L3" s="24" t="s">
        <v>21</v>
      </c>
      <c r="M3" s="129"/>
      <c r="N3" s="136"/>
      <c r="O3" s="129"/>
      <c r="P3" s="24" t="s">
        <v>23</v>
      </c>
      <c r="Q3" s="24" t="s">
        <v>22</v>
      </c>
      <c r="R3" s="24" t="s">
        <v>24</v>
      </c>
      <c r="S3" s="129"/>
      <c r="T3" s="129"/>
    </row>
    <row r="4" spans="1:24" ht="15.75" customHeight="1" thickBot="1">
      <c r="A4" s="20"/>
      <c r="B4" s="65" t="s">
        <v>43</v>
      </c>
      <c r="C4" s="9"/>
      <c r="D4" s="9"/>
      <c r="E4" s="9"/>
      <c r="F4" s="9"/>
      <c r="G4" s="8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24" ht="29.25" customHeight="1" thickBot="1">
      <c r="A5" s="195" t="s">
        <v>129</v>
      </c>
      <c r="B5" s="196" t="s">
        <v>163</v>
      </c>
      <c r="C5" s="197">
        <v>100</v>
      </c>
      <c r="D5" s="197">
        <v>3.4</v>
      </c>
      <c r="E5" s="197">
        <v>2</v>
      </c>
      <c r="F5" s="197">
        <v>14.5</v>
      </c>
      <c r="G5" s="197">
        <v>89.6</v>
      </c>
      <c r="H5" s="97">
        <v>0.03</v>
      </c>
      <c r="I5" s="97">
        <v>3.3</v>
      </c>
      <c r="J5" s="97">
        <v>0</v>
      </c>
      <c r="K5" s="97">
        <v>0</v>
      </c>
      <c r="L5" s="97">
        <v>0.4</v>
      </c>
      <c r="M5" s="97">
        <v>0</v>
      </c>
      <c r="N5" s="97">
        <v>12.24</v>
      </c>
      <c r="O5" s="97">
        <v>16.2</v>
      </c>
      <c r="P5" s="97">
        <v>0.02</v>
      </c>
      <c r="Q5" s="97">
        <v>0</v>
      </c>
      <c r="R5" s="97">
        <v>0</v>
      </c>
      <c r="S5" s="97">
        <v>7</v>
      </c>
      <c r="T5" s="97">
        <v>0.1</v>
      </c>
    </row>
    <row r="6" spans="1:24" ht="39.75" customHeight="1" thickBot="1">
      <c r="A6" s="189" t="s">
        <v>160</v>
      </c>
      <c r="B6" s="190" t="s">
        <v>161</v>
      </c>
      <c r="C6" s="191">
        <v>100</v>
      </c>
      <c r="D6" s="191">
        <v>8.84</v>
      </c>
      <c r="E6" s="191">
        <v>11.95</v>
      </c>
      <c r="F6" s="191">
        <v>15.45</v>
      </c>
      <c r="G6" s="191">
        <v>204.71</v>
      </c>
      <c r="H6" s="75">
        <v>0.1</v>
      </c>
      <c r="I6" s="75">
        <v>6.4</v>
      </c>
      <c r="J6" s="75">
        <v>20</v>
      </c>
      <c r="K6" s="76">
        <v>0.05</v>
      </c>
      <c r="L6" s="74">
        <v>1</v>
      </c>
      <c r="M6" s="75">
        <v>0.04</v>
      </c>
      <c r="N6" s="75">
        <v>63.5</v>
      </c>
      <c r="O6" s="75">
        <v>77</v>
      </c>
      <c r="P6" s="76">
        <v>0.01</v>
      </c>
      <c r="Q6" s="76">
        <v>135</v>
      </c>
      <c r="R6" s="74">
        <v>0</v>
      </c>
      <c r="S6" s="75">
        <v>12.5</v>
      </c>
      <c r="T6" s="75">
        <v>1.1000000000000001</v>
      </c>
    </row>
    <row r="7" spans="1:24" ht="24.75" customHeight="1" thickBot="1">
      <c r="A7" s="192" t="s">
        <v>162</v>
      </c>
      <c r="B7" s="193" t="s">
        <v>70</v>
      </c>
      <c r="C7" s="194">
        <v>180</v>
      </c>
      <c r="D7" s="194">
        <v>7.56</v>
      </c>
      <c r="E7" s="194">
        <v>9.36</v>
      </c>
      <c r="F7" s="194">
        <v>37.6</v>
      </c>
      <c r="G7" s="194">
        <v>258.39999999999998</v>
      </c>
      <c r="H7" s="71">
        <v>0.05</v>
      </c>
      <c r="I7" s="71">
        <v>4.76</v>
      </c>
      <c r="J7" s="71">
        <v>22.66</v>
      </c>
      <c r="K7" s="71">
        <v>0</v>
      </c>
      <c r="L7" s="71">
        <v>0.9</v>
      </c>
      <c r="M7" s="71">
        <v>0.09</v>
      </c>
      <c r="N7" s="71">
        <v>38.53</v>
      </c>
      <c r="O7" s="71">
        <v>28.33</v>
      </c>
      <c r="P7" s="71">
        <v>0</v>
      </c>
      <c r="Q7" s="71">
        <v>107.3</v>
      </c>
      <c r="R7" s="71">
        <v>0</v>
      </c>
      <c r="S7" s="71">
        <v>10.199999999999999</v>
      </c>
      <c r="T7" s="71">
        <v>0.17</v>
      </c>
    </row>
    <row r="8" spans="1:24" ht="16.5" thickBot="1">
      <c r="A8" s="69" t="s">
        <v>77</v>
      </c>
      <c r="B8" s="78" t="s">
        <v>78</v>
      </c>
      <c r="C8" s="71">
        <v>200</v>
      </c>
      <c r="D8" s="97">
        <v>0.1</v>
      </c>
      <c r="E8" s="97">
        <v>0.02</v>
      </c>
      <c r="F8" s="97">
        <v>15.5</v>
      </c>
      <c r="G8" s="97">
        <v>62.78</v>
      </c>
      <c r="H8" s="97">
        <v>0</v>
      </c>
      <c r="I8" s="97">
        <v>0.03</v>
      </c>
      <c r="J8" s="97">
        <v>0</v>
      </c>
      <c r="K8" s="97"/>
      <c r="L8" s="97"/>
      <c r="M8" s="97">
        <v>0</v>
      </c>
      <c r="N8" s="97">
        <v>11.1</v>
      </c>
      <c r="O8" s="97">
        <v>2.8</v>
      </c>
      <c r="P8" s="97"/>
      <c r="Q8" s="97">
        <v>8.6</v>
      </c>
      <c r="R8" s="97"/>
      <c r="S8" s="97">
        <v>1.4</v>
      </c>
      <c r="T8" s="97">
        <v>0.28000000000000003</v>
      </c>
      <c r="V8" t="s">
        <v>76</v>
      </c>
      <c r="X8" t="s">
        <v>74</v>
      </c>
    </row>
    <row r="9" spans="1:24" ht="16.5" thickBot="1">
      <c r="A9" s="80" t="s">
        <v>26</v>
      </c>
      <c r="B9" s="81" t="s">
        <v>15</v>
      </c>
      <c r="C9" s="79">
        <v>20</v>
      </c>
      <c r="D9" s="71">
        <v>1.32</v>
      </c>
      <c r="E9" s="71">
        <v>0.24</v>
      </c>
      <c r="F9" s="71">
        <v>7.92</v>
      </c>
      <c r="G9" s="71">
        <v>39.119999999999997</v>
      </c>
      <c r="H9" s="71">
        <v>3.5000000000000003E-2</v>
      </c>
      <c r="I9" s="71">
        <v>0</v>
      </c>
      <c r="J9" s="71">
        <v>0</v>
      </c>
      <c r="K9" s="71">
        <v>0.35</v>
      </c>
      <c r="L9" s="71">
        <v>0.04</v>
      </c>
      <c r="M9" s="71">
        <v>0</v>
      </c>
      <c r="N9" s="71">
        <v>5.8</v>
      </c>
      <c r="O9" s="71">
        <v>30</v>
      </c>
      <c r="P9" s="71">
        <v>0</v>
      </c>
      <c r="Q9" s="71">
        <v>2</v>
      </c>
      <c r="R9" s="71">
        <v>0</v>
      </c>
      <c r="S9" s="71">
        <v>9.6</v>
      </c>
      <c r="T9" s="71">
        <v>0.5</v>
      </c>
    </row>
    <row r="10" spans="1:24" ht="16.5" hidden="1" thickBot="1">
      <c r="A10" s="19"/>
      <c r="B10" s="10"/>
      <c r="C10" s="26"/>
      <c r="D10" s="11"/>
      <c r="E10" s="11"/>
      <c r="F10" s="11"/>
      <c r="G10" s="11"/>
      <c r="H10" s="11"/>
      <c r="I10" s="11"/>
      <c r="J10" s="11"/>
      <c r="K10" s="25"/>
      <c r="L10" s="11"/>
      <c r="M10" s="11"/>
      <c r="N10" s="11"/>
      <c r="O10" s="11"/>
      <c r="P10" s="11"/>
      <c r="Q10" s="11"/>
      <c r="R10" s="11"/>
      <c r="S10" s="11"/>
      <c r="T10" s="11"/>
    </row>
    <row r="11" spans="1:24" ht="16.5" thickBot="1">
      <c r="A11" s="19"/>
      <c r="B11" s="14" t="s">
        <v>44</v>
      </c>
      <c r="C11" s="47">
        <f>C5+C6+C7+C8+C9+C10</f>
        <v>600</v>
      </c>
      <c r="D11" s="47">
        <f t="shared" ref="D11:T11" si="0">D5+D6+D7+D8+D9+D10</f>
        <v>21.220000000000002</v>
      </c>
      <c r="E11" s="47">
        <f t="shared" si="0"/>
        <v>23.569999999999997</v>
      </c>
      <c r="F11" s="47">
        <f t="shared" si="0"/>
        <v>90.97</v>
      </c>
      <c r="G11" s="47">
        <f t="shared" si="0"/>
        <v>654.61</v>
      </c>
      <c r="H11" s="47">
        <f t="shared" si="0"/>
        <v>0.215</v>
      </c>
      <c r="I11" s="47">
        <f t="shared" si="0"/>
        <v>14.489999999999998</v>
      </c>
      <c r="J11" s="47">
        <f t="shared" si="0"/>
        <v>42.66</v>
      </c>
      <c r="K11" s="47">
        <f t="shared" si="0"/>
        <v>0.39999999999999997</v>
      </c>
      <c r="L11" s="47">
        <f t="shared" si="0"/>
        <v>2.34</v>
      </c>
      <c r="M11" s="47">
        <f t="shared" si="0"/>
        <v>0.13</v>
      </c>
      <c r="N11" s="47">
        <f t="shared" si="0"/>
        <v>131.16999999999999</v>
      </c>
      <c r="O11" s="47">
        <f t="shared" si="0"/>
        <v>154.32999999999998</v>
      </c>
      <c r="P11" s="47">
        <f t="shared" si="0"/>
        <v>0.03</v>
      </c>
      <c r="Q11" s="47">
        <f t="shared" si="0"/>
        <v>252.9</v>
      </c>
      <c r="R11" s="47">
        <f t="shared" si="0"/>
        <v>0</v>
      </c>
      <c r="S11" s="47">
        <f t="shared" si="0"/>
        <v>40.699999999999996</v>
      </c>
      <c r="T11" s="47">
        <f t="shared" si="0"/>
        <v>2.1500000000000004</v>
      </c>
    </row>
    <row r="12" spans="1:24" s="5" customFormat="1" ht="15.75" customHeight="1" thickBot="1">
      <c r="A12" s="19"/>
      <c r="B12" s="12" t="s">
        <v>45</v>
      </c>
      <c r="C12" s="11"/>
      <c r="D12" s="12"/>
      <c r="E12" s="12"/>
      <c r="F12" s="12"/>
      <c r="G12" s="12"/>
      <c r="H12" s="12"/>
      <c r="I12" s="12"/>
      <c r="J12" s="12"/>
      <c r="K12" s="16"/>
      <c r="L12" s="11"/>
      <c r="M12" s="12"/>
      <c r="N12" s="12"/>
      <c r="O12" s="12"/>
      <c r="P12" s="25"/>
      <c r="Q12" s="16"/>
      <c r="R12" s="11"/>
      <c r="S12" s="12"/>
      <c r="T12" s="12"/>
    </row>
    <row r="13" spans="1:24" ht="33" customHeight="1" thickBot="1">
      <c r="A13" s="99" t="s">
        <v>91</v>
      </c>
      <c r="B13" s="104" t="s">
        <v>92</v>
      </c>
      <c r="C13" s="97">
        <v>100</v>
      </c>
      <c r="D13" s="97">
        <v>2.17</v>
      </c>
      <c r="E13" s="97">
        <v>3.1</v>
      </c>
      <c r="F13" s="101">
        <v>11.43</v>
      </c>
      <c r="G13" s="97">
        <v>82.3</v>
      </c>
      <c r="H13" s="97">
        <v>0.03</v>
      </c>
      <c r="I13" s="97">
        <v>3.3</v>
      </c>
      <c r="J13" s="97">
        <v>0</v>
      </c>
      <c r="K13" s="97">
        <v>0</v>
      </c>
      <c r="L13" s="97">
        <v>0.4</v>
      </c>
      <c r="M13" s="97">
        <v>0</v>
      </c>
      <c r="N13" s="97">
        <v>12.24</v>
      </c>
      <c r="O13" s="97">
        <v>16.2</v>
      </c>
      <c r="P13" s="97">
        <v>0.02</v>
      </c>
      <c r="Q13" s="97">
        <v>0</v>
      </c>
      <c r="R13" s="97">
        <v>0</v>
      </c>
      <c r="S13" s="97">
        <v>7</v>
      </c>
      <c r="T13" s="97">
        <v>0.1</v>
      </c>
    </row>
    <row r="14" spans="1:24" ht="26.25" thickBot="1">
      <c r="A14" s="77" t="s">
        <v>50</v>
      </c>
      <c r="B14" s="83" t="s">
        <v>93</v>
      </c>
      <c r="C14" s="98">
        <v>255</v>
      </c>
      <c r="D14" s="71">
        <v>5.7</v>
      </c>
      <c r="E14" s="71">
        <v>5.6</v>
      </c>
      <c r="F14" s="71">
        <v>22</v>
      </c>
      <c r="G14" s="71">
        <v>161.19999999999999</v>
      </c>
      <c r="H14" s="71">
        <v>0.15</v>
      </c>
      <c r="I14" s="71">
        <v>15.75</v>
      </c>
      <c r="J14" s="71">
        <v>38.75</v>
      </c>
      <c r="K14" s="71">
        <v>0.15</v>
      </c>
      <c r="L14" s="71">
        <v>1.7</v>
      </c>
      <c r="M14" s="71">
        <v>0.15</v>
      </c>
      <c r="N14" s="71">
        <v>104</v>
      </c>
      <c r="O14" s="71">
        <v>84</v>
      </c>
      <c r="P14" s="71">
        <v>0</v>
      </c>
      <c r="Q14" s="71">
        <v>107</v>
      </c>
      <c r="R14" s="71">
        <v>0</v>
      </c>
      <c r="S14" s="71">
        <v>22.1</v>
      </c>
      <c r="T14" s="71">
        <v>1.2</v>
      </c>
    </row>
    <row r="15" spans="1:24" ht="21.75" customHeight="1" thickBot="1">
      <c r="A15" s="195" t="s">
        <v>164</v>
      </c>
      <c r="B15" s="196" t="s">
        <v>165</v>
      </c>
      <c r="C15" s="197">
        <v>180</v>
      </c>
      <c r="D15" s="194">
        <v>16.079999999999998</v>
      </c>
      <c r="E15" s="194">
        <v>21.48</v>
      </c>
      <c r="F15" s="194">
        <v>37</v>
      </c>
      <c r="G15" s="194">
        <v>405.64</v>
      </c>
      <c r="H15" s="71">
        <v>0.08</v>
      </c>
      <c r="I15" s="71">
        <v>0.05</v>
      </c>
      <c r="J15" s="71">
        <v>37.1</v>
      </c>
      <c r="K15" s="71">
        <v>0.08</v>
      </c>
      <c r="L15" s="71">
        <v>1.4</v>
      </c>
      <c r="M15" s="71">
        <v>0.1</v>
      </c>
      <c r="N15" s="71">
        <v>98.4</v>
      </c>
      <c r="O15" s="71">
        <v>72.16</v>
      </c>
      <c r="P15" s="71">
        <v>0.01</v>
      </c>
      <c r="Q15" s="71">
        <v>104.1</v>
      </c>
      <c r="R15" s="71">
        <v>0</v>
      </c>
      <c r="S15" s="71">
        <v>22.08</v>
      </c>
      <c r="T15" s="71">
        <v>0.92</v>
      </c>
    </row>
    <row r="16" spans="1:24" ht="30" hidden="1" customHeight="1" thickBot="1">
      <c r="A16" s="69"/>
      <c r="B16" s="78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</row>
    <row r="17" spans="1:20" ht="16.5" thickBot="1">
      <c r="A17" s="198" t="s">
        <v>166</v>
      </c>
      <c r="B17" s="199" t="s">
        <v>167</v>
      </c>
      <c r="C17" s="200">
        <v>200</v>
      </c>
      <c r="D17" s="200">
        <v>0.21</v>
      </c>
      <c r="E17" s="200">
        <v>0.21</v>
      </c>
      <c r="F17" s="200">
        <v>27.9</v>
      </c>
      <c r="G17" s="200">
        <v>114</v>
      </c>
      <c r="H17" s="71">
        <v>0.02</v>
      </c>
      <c r="I17" s="71">
        <v>0.72</v>
      </c>
      <c r="J17" s="71">
        <v>0</v>
      </c>
      <c r="K17" s="71">
        <v>0.2</v>
      </c>
      <c r="L17" s="71">
        <v>0.18</v>
      </c>
      <c r="M17" s="71">
        <v>0</v>
      </c>
      <c r="N17" s="71">
        <v>32.5</v>
      </c>
      <c r="O17" s="71">
        <v>15.4</v>
      </c>
      <c r="P17" s="71">
        <v>0.01</v>
      </c>
      <c r="Q17" s="71">
        <v>13</v>
      </c>
      <c r="R17" s="71">
        <v>0</v>
      </c>
      <c r="S17" s="71">
        <v>8</v>
      </c>
      <c r="T17" s="71">
        <v>0.9</v>
      </c>
    </row>
    <row r="18" spans="1:20" ht="16.5" thickBot="1">
      <c r="A18" s="80" t="s">
        <v>26</v>
      </c>
      <c r="B18" s="81" t="s">
        <v>15</v>
      </c>
      <c r="C18" s="79">
        <v>40</v>
      </c>
      <c r="D18" s="71">
        <v>2.64</v>
      </c>
      <c r="E18" s="71">
        <v>0.48</v>
      </c>
      <c r="F18" s="71">
        <v>15.84</v>
      </c>
      <c r="G18" s="71">
        <v>78.239999999999995</v>
      </c>
      <c r="H18" s="71">
        <v>7.0000000000000007E-2</v>
      </c>
      <c r="I18" s="71">
        <v>0</v>
      </c>
      <c r="J18" s="71">
        <v>0</v>
      </c>
      <c r="K18" s="71">
        <v>0.7</v>
      </c>
      <c r="L18" s="71">
        <v>0.08</v>
      </c>
      <c r="M18" s="71">
        <v>0</v>
      </c>
      <c r="N18" s="71">
        <v>11.6</v>
      </c>
      <c r="O18" s="71">
        <v>60</v>
      </c>
      <c r="P18" s="71">
        <v>0</v>
      </c>
      <c r="Q18" s="71">
        <v>4</v>
      </c>
      <c r="R18" s="71">
        <v>0</v>
      </c>
      <c r="S18" s="71">
        <v>19.2</v>
      </c>
      <c r="T18" s="71">
        <v>1</v>
      </c>
    </row>
    <row r="19" spans="1:20" ht="17.25" customHeight="1" thickBot="1">
      <c r="A19" s="80" t="s">
        <v>26</v>
      </c>
      <c r="B19" s="81" t="s">
        <v>14</v>
      </c>
      <c r="C19" s="71">
        <v>30</v>
      </c>
      <c r="D19" s="71">
        <v>2.66</v>
      </c>
      <c r="E19" s="71">
        <v>0.24</v>
      </c>
      <c r="F19" s="71">
        <v>14.76</v>
      </c>
      <c r="G19" s="71">
        <v>71.84</v>
      </c>
      <c r="H19" s="71">
        <v>0.05</v>
      </c>
      <c r="I19" s="71">
        <v>0</v>
      </c>
      <c r="J19" s="71">
        <v>0</v>
      </c>
      <c r="K19" s="71">
        <v>0</v>
      </c>
      <c r="L19" s="71">
        <v>0.45</v>
      </c>
      <c r="M19" s="71">
        <v>0</v>
      </c>
      <c r="N19" s="71">
        <v>6.9</v>
      </c>
      <c r="O19" s="71">
        <v>26.1</v>
      </c>
      <c r="P19" s="71">
        <v>0.02</v>
      </c>
      <c r="Q19" s="71">
        <v>52.34</v>
      </c>
      <c r="R19" s="71">
        <v>0</v>
      </c>
      <c r="S19" s="71">
        <v>9.9</v>
      </c>
      <c r="T19" s="71">
        <v>0.6</v>
      </c>
    </row>
    <row r="20" spans="1:20" ht="15" customHeight="1" thickBot="1">
      <c r="A20" s="19"/>
      <c r="B20" s="14" t="s">
        <v>46</v>
      </c>
      <c r="C20" s="47">
        <f>SUM(C13:C19)</f>
        <v>805</v>
      </c>
      <c r="D20" s="47">
        <f t="shared" ref="D20:T20" si="1">SUM(D13:D19)</f>
        <v>29.46</v>
      </c>
      <c r="E20" s="47">
        <f t="shared" si="1"/>
        <v>31.11</v>
      </c>
      <c r="F20" s="47">
        <f t="shared" si="1"/>
        <v>128.93</v>
      </c>
      <c r="G20" s="47">
        <f>SUM(G13:G19)</f>
        <v>913.22</v>
      </c>
      <c r="H20" s="47">
        <f t="shared" si="1"/>
        <v>0.4</v>
      </c>
      <c r="I20" s="47">
        <f t="shared" si="1"/>
        <v>19.82</v>
      </c>
      <c r="J20" s="47">
        <f t="shared" si="1"/>
        <v>75.849999999999994</v>
      </c>
      <c r="K20" s="47">
        <f>SUM(K13:K19)</f>
        <v>1.1299999999999999</v>
      </c>
      <c r="L20" s="47">
        <f>SUM(L13:L19)</f>
        <v>4.21</v>
      </c>
      <c r="M20" s="47">
        <f>SUM(M13:M19)</f>
        <v>0.25</v>
      </c>
      <c r="N20" s="47">
        <f t="shared" si="1"/>
        <v>265.64</v>
      </c>
      <c r="O20" s="47">
        <f t="shared" si="1"/>
        <v>273.86</v>
      </c>
      <c r="P20" s="47">
        <f>SUM(P13:P19)</f>
        <v>0.06</v>
      </c>
      <c r="Q20" s="47">
        <f>SUM(Q13:Q19)</f>
        <v>280.44</v>
      </c>
      <c r="R20" s="47">
        <f>SUM(R13:R19)</f>
        <v>0</v>
      </c>
      <c r="S20" s="47">
        <f t="shared" si="1"/>
        <v>88.28</v>
      </c>
      <c r="T20" s="47">
        <f t="shared" si="1"/>
        <v>4.72</v>
      </c>
    </row>
    <row r="21" spans="1:20" ht="0.75" hidden="1" customHeight="1" thickBot="1">
      <c r="A21" s="19"/>
      <c r="B21" s="12"/>
      <c r="C21" s="11"/>
      <c r="D21" s="11"/>
      <c r="E21" s="11"/>
      <c r="F21" s="11"/>
      <c r="G21" s="11"/>
      <c r="H21" s="11"/>
      <c r="I21" s="11"/>
      <c r="J21" s="11"/>
      <c r="K21" s="25"/>
      <c r="L21" s="11"/>
      <c r="M21" s="11"/>
      <c r="N21" s="11"/>
      <c r="O21" s="11"/>
      <c r="P21" s="25"/>
      <c r="Q21" s="25"/>
      <c r="R21" s="11"/>
      <c r="S21" s="11"/>
      <c r="T21" s="11"/>
    </row>
    <row r="22" spans="1:20" ht="16.5" hidden="1" thickBot="1">
      <c r="A22" s="77"/>
      <c r="B22" s="8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</row>
    <row r="23" spans="1:20" ht="16.5" hidden="1" thickBot="1">
      <c r="A23" s="77"/>
      <c r="B23" s="78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</row>
    <row r="24" spans="1:20" ht="16.5" hidden="1" thickBot="1">
      <c r="A24" s="19"/>
      <c r="B24" s="14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</row>
    <row r="25" spans="1:20" ht="19.5" thickBot="1">
      <c r="A25" s="19"/>
      <c r="B25" s="61" t="s">
        <v>48</v>
      </c>
      <c r="C25" s="27"/>
      <c r="D25" s="50">
        <f>D11+D20+D24</f>
        <v>50.680000000000007</v>
      </c>
      <c r="E25" s="50">
        <f t="shared" ref="E25:T25" si="2">E11+E20+E24</f>
        <v>54.679999999999993</v>
      </c>
      <c r="F25" s="50">
        <f t="shared" si="2"/>
        <v>219.9</v>
      </c>
      <c r="G25" s="50">
        <f t="shared" si="2"/>
        <v>1567.83</v>
      </c>
      <c r="H25" s="50">
        <f t="shared" si="2"/>
        <v>0.61499999999999999</v>
      </c>
      <c r="I25" s="50">
        <f t="shared" si="2"/>
        <v>34.31</v>
      </c>
      <c r="J25" s="50">
        <f t="shared" si="2"/>
        <v>118.50999999999999</v>
      </c>
      <c r="K25" s="50">
        <f t="shared" si="2"/>
        <v>1.5299999999999998</v>
      </c>
      <c r="L25" s="50">
        <f t="shared" si="2"/>
        <v>6.55</v>
      </c>
      <c r="M25" s="50">
        <f t="shared" si="2"/>
        <v>0.38</v>
      </c>
      <c r="N25" s="50">
        <f t="shared" si="2"/>
        <v>396.80999999999995</v>
      </c>
      <c r="O25" s="50">
        <f t="shared" si="2"/>
        <v>428.19</v>
      </c>
      <c r="P25" s="50">
        <f t="shared" si="2"/>
        <v>0.09</v>
      </c>
      <c r="Q25" s="50">
        <f t="shared" si="2"/>
        <v>533.34</v>
      </c>
      <c r="R25" s="50">
        <f t="shared" si="2"/>
        <v>0</v>
      </c>
      <c r="S25" s="50">
        <f t="shared" si="2"/>
        <v>128.97999999999999</v>
      </c>
      <c r="T25" s="50">
        <f t="shared" si="2"/>
        <v>6.87</v>
      </c>
    </row>
  </sheetData>
  <mergeCells count="15"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  <mergeCell ref="G1:G3"/>
    <mergeCell ref="A1:A3"/>
    <mergeCell ref="B1:B3"/>
    <mergeCell ref="C1:C3"/>
    <mergeCell ref="D1:F2"/>
  </mergeCells>
  <phoneticPr fontId="5" type="noConversion"/>
  <pageMargins left="0.7" right="0.7" top="0.75" bottom="0.75" header="0.3" footer="0.3"/>
  <pageSetup paperSize="9" scale="83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2:I20"/>
  <sheetViews>
    <sheetView workbookViewId="0">
      <selection activeCell="H20" sqref="H20"/>
    </sheetView>
  </sheetViews>
  <sheetFormatPr defaultRowHeight="15"/>
  <cols>
    <col min="2" max="2" width="48" customWidth="1"/>
    <col min="3" max="3" width="16.28515625" customWidth="1"/>
    <col min="4" max="4" width="15.7109375" customWidth="1"/>
    <col min="5" max="5" width="14.42578125" customWidth="1"/>
    <col min="6" max="6" width="18.28515625" customWidth="1"/>
  </cols>
  <sheetData>
    <row r="2" spans="2:6">
      <c r="B2" s="183" t="s">
        <v>52</v>
      </c>
      <c r="C2" s="183"/>
      <c r="D2" s="183"/>
      <c r="E2" s="183"/>
      <c r="F2" s="183"/>
    </row>
    <row r="3" spans="2:6">
      <c r="B3" s="183" t="s">
        <v>111</v>
      </c>
      <c r="C3" s="183"/>
      <c r="D3" s="183"/>
      <c r="E3" s="183"/>
      <c r="F3" s="183"/>
    </row>
    <row r="4" spans="2:6">
      <c r="B4" s="111"/>
      <c r="C4" s="111"/>
      <c r="D4" s="111"/>
      <c r="E4" s="111"/>
      <c r="F4" s="112"/>
    </row>
    <row r="5" spans="2:6">
      <c r="B5" s="184" t="s">
        <v>53</v>
      </c>
      <c r="C5" s="184" t="s">
        <v>11</v>
      </c>
      <c r="D5" s="184" t="s">
        <v>12</v>
      </c>
      <c r="E5" s="184" t="s">
        <v>13</v>
      </c>
      <c r="F5" s="184" t="s">
        <v>54</v>
      </c>
    </row>
    <row r="6" spans="2:6">
      <c r="B6" s="185"/>
      <c r="C6" s="185"/>
      <c r="D6" s="185"/>
      <c r="E6" s="185"/>
      <c r="F6" s="185"/>
    </row>
    <row r="7" spans="2:6">
      <c r="B7" s="113" t="s">
        <v>55</v>
      </c>
      <c r="C7" s="114">
        <f>'день 1П'!D27</f>
        <v>45.58</v>
      </c>
      <c r="D7" s="114">
        <f>'день 1П'!E27</f>
        <v>45.58</v>
      </c>
      <c r="E7" s="114">
        <f>'день 1П'!F27</f>
        <v>225.84999999999997</v>
      </c>
      <c r="F7" s="114">
        <f>'день 1П'!G27</f>
        <v>1499.6100000000001</v>
      </c>
    </row>
    <row r="8" spans="2:6">
      <c r="B8" s="113" t="s">
        <v>56</v>
      </c>
      <c r="C8" s="115">
        <f>'день 2П'!D26</f>
        <v>51.4</v>
      </c>
      <c r="D8" s="115">
        <f>'день 2П'!E26</f>
        <v>52.14</v>
      </c>
      <c r="E8" s="115">
        <f>'день 2П'!F26</f>
        <v>215.07000000000002</v>
      </c>
      <c r="F8" s="115">
        <f>'день 2П'!G26</f>
        <v>1535.1399999999999</v>
      </c>
    </row>
    <row r="9" spans="2:6">
      <c r="B9" s="113" t="s">
        <v>57</v>
      </c>
      <c r="C9" s="115">
        <f>день3П!D26</f>
        <v>48.25</v>
      </c>
      <c r="D9" s="115">
        <f>день3П!E26</f>
        <v>48.099999999999994</v>
      </c>
      <c r="E9" s="115">
        <f>день3П!F26</f>
        <v>212.17000000000002</v>
      </c>
      <c r="F9" s="115">
        <f>день3П!G26</f>
        <v>1483.79</v>
      </c>
    </row>
    <row r="10" spans="2:6">
      <c r="B10" s="113" t="s">
        <v>58</v>
      </c>
      <c r="C10" s="114">
        <f>день4П!D26</f>
        <v>52.43</v>
      </c>
      <c r="D10" s="114">
        <f>день4П!E26</f>
        <v>49.09</v>
      </c>
      <c r="E10" s="114">
        <f>день4П!F26</f>
        <v>213.7</v>
      </c>
      <c r="F10" s="114">
        <f>день4П!G26</f>
        <v>1506.5300000000002</v>
      </c>
    </row>
    <row r="11" spans="2:6">
      <c r="B11" s="113" t="s">
        <v>59</v>
      </c>
      <c r="C11" s="115">
        <f>день5П!D22</f>
        <v>47.45</v>
      </c>
      <c r="D11" s="115">
        <f>день5П!E22</f>
        <v>47.44</v>
      </c>
      <c r="E11" s="115">
        <f>день5П!F22</f>
        <v>211.83</v>
      </c>
      <c r="F11" s="115">
        <f>день5П!G22</f>
        <v>1464.0299999999997</v>
      </c>
    </row>
    <row r="12" spans="2:6">
      <c r="B12" s="113" t="s">
        <v>60</v>
      </c>
      <c r="C12" s="114">
        <f>день6П!D25</f>
        <v>46.349999999999994</v>
      </c>
      <c r="D12" s="114">
        <f>день6П!E25</f>
        <v>45.86</v>
      </c>
      <c r="E12" s="114">
        <f>день6П!F25</f>
        <v>227.01999999999998</v>
      </c>
      <c r="F12" s="114">
        <f>день6П!G25</f>
        <v>1509.9</v>
      </c>
    </row>
    <row r="13" spans="2:6">
      <c r="B13" s="113" t="s">
        <v>61</v>
      </c>
      <c r="C13" s="114">
        <f>'день 7П'!D26</f>
        <v>46.4</v>
      </c>
      <c r="D13" s="114">
        <f>'день 7П'!E26</f>
        <v>45.819999999999993</v>
      </c>
      <c r="E13" s="114">
        <f>'день 7П'!F26</f>
        <v>223.49</v>
      </c>
      <c r="F13" s="114">
        <f>'день 7П'!G26</f>
        <v>1491.9299999999998</v>
      </c>
    </row>
    <row r="14" spans="2:6">
      <c r="B14" s="113" t="s">
        <v>62</v>
      </c>
      <c r="C14" s="114">
        <f>день8П!D25</f>
        <v>50.680000000000007</v>
      </c>
      <c r="D14" s="114">
        <f>день8П!E25</f>
        <v>54.679999999999993</v>
      </c>
      <c r="E14" s="114">
        <f>день8П!F25</f>
        <v>219.9</v>
      </c>
      <c r="F14" s="114">
        <f>день8П!G25</f>
        <v>1567.83</v>
      </c>
    </row>
    <row r="15" spans="2:6">
      <c r="B15" s="113" t="s">
        <v>63</v>
      </c>
      <c r="C15" s="114">
        <f>день9П!D27</f>
        <v>43.56</v>
      </c>
      <c r="D15" s="114">
        <f>день9П!E27</f>
        <v>49.8</v>
      </c>
      <c r="E15" s="114">
        <f>день9П!F27</f>
        <v>201.70000000000002</v>
      </c>
      <c r="F15" s="114">
        <f>день9П!G27</f>
        <v>1432.72</v>
      </c>
    </row>
    <row r="16" spans="2:6">
      <c r="B16" s="113" t="s">
        <v>64</v>
      </c>
      <c r="C16" s="114">
        <f>день10П!D27</f>
        <v>47.96</v>
      </c>
      <c r="D16" s="114">
        <f>день10П!E27</f>
        <v>52.28</v>
      </c>
      <c r="E16" s="114">
        <f>день10П!F27</f>
        <v>213.28</v>
      </c>
      <c r="F16" s="114">
        <f>день10П!G27</f>
        <v>1515.4</v>
      </c>
    </row>
    <row r="17" spans="2:9">
      <c r="B17" s="116" t="s">
        <v>65</v>
      </c>
      <c r="C17" s="117">
        <f>SUM(C7:C16)</f>
        <v>480.06</v>
      </c>
      <c r="D17" s="117">
        <f t="shared" ref="D17:F17" si="0">SUM(D7:D16)</f>
        <v>490.78999999999996</v>
      </c>
      <c r="E17" s="117">
        <f t="shared" si="0"/>
        <v>2164.0100000000002</v>
      </c>
      <c r="F17" s="117">
        <f t="shared" si="0"/>
        <v>15006.88</v>
      </c>
    </row>
    <row r="18" spans="2:9">
      <c r="B18" s="113" t="s">
        <v>66</v>
      </c>
      <c r="C18" s="114" t="s">
        <v>112</v>
      </c>
      <c r="D18" s="114" t="s">
        <v>114</v>
      </c>
      <c r="E18" s="114" t="s">
        <v>116</v>
      </c>
      <c r="F18" s="114" t="s">
        <v>118</v>
      </c>
    </row>
    <row r="19" spans="2:9">
      <c r="B19" s="113" t="s">
        <v>67</v>
      </c>
      <c r="C19" s="114" t="s">
        <v>113</v>
      </c>
      <c r="D19" s="114" t="s">
        <v>115</v>
      </c>
      <c r="E19" s="114" t="s">
        <v>117</v>
      </c>
      <c r="F19" s="114" t="s">
        <v>119</v>
      </c>
    </row>
    <row r="20" spans="2:9">
      <c r="B20" s="113" t="s">
        <v>68</v>
      </c>
      <c r="C20" s="113">
        <v>0</v>
      </c>
      <c r="D20" s="113">
        <v>0</v>
      </c>
      <c r="E20" s="113">
        <v>0</v>
      </c>
      <c r="F20" s="114">
        <v>0</v>
      </c>
      <c r="I20" t="s">
        <v>74</v>
      </c>
    </row>
  </sheetData>
  <mergeCells count="7">
    <mergeCell ref="B2:F2"/>
    <mergeCell ref="B3:F3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26"/>
  <sheetViews>
    <sheetView zoomScale="90" zoomScaleNormal="90" workbookViewId="0">
      <selection activeCell="A13" sqref="A13:G13"/>
    </sheetView>
  </sheetViews>
  <sheetFormatPr defaultRowHeight="15"/>
  <cols>
    <col min="1" max="1" width="10.28515625" style="4" customWidth="1"/>
    <col min="2" max="2" width="33.85546875" style="4" customWidth="1"/>
    <col min="3" max="3" width="10.5703125" style="4" customWidth="1"/>
    <col min="4" max="6" width="9.140625" style="4"/>
    <col min="7" max="7" width="12.85546875" style="4" customWidth="1"/>
    <col min="8" max="8" width="6.85546875" style="4" hidden="1" customWidth="1"/>
    <col min="9" max="9" width="6.7109375" style="4" hidden="1" customWidth="1"/>
    <col min="10" max="10" width="6.42578125" style="4" hidden="1" customWidth="1"/>
    <col min="11" max="11" width="5.28515625" style="4" hidden="1" customWidth="1"/>
    <col min="12" max="12" width="6.7109375" style="4" hidden="1" customWidth="1"/>
    <col min="13" max="13" width="7" style="4" hidden="1" customWidth="1"/>
    <col min="14" max="14" width="6.5703125" style="4" hidden="1" customWidth="1"/>
    <col min="15" max="15" width="6.85546875" style="4" hidden="1" customWidth="1"/>
    <col min="16" max="17" width="5.85546875" style="4" hidden="1" customWidth="1"/>
    <col min="18" max="18" width="4.7109375" style="4" hidden="1" customWidth="1"/>
    <col min="19" max="19" width="5.28515625" style="4" hidden="1" customWidth="1"/>
    <col min="20" max="20" width="5.5703125" style="4" hidden="1" customWidth="1"/>
    <col min="21" max="16384" width="9.140625" style="4"/>
  </cols>
  <sheetData>
    <row r="1" spans="1:21" ht="15.75" thickBot="1">
      <c r="A1" s="154" t="s">
        <v>18</v>
      </c>
      <c r="B1" s="140" t="s">
        <v>99</v>
      </c>
      <c r="C1" s="154" t="s">
        <v>0</v>
      </c>
      <c r="D1" s="161" t="s">
        <v>16</v>
      </c>
      <c r="E1" s="162"/>
      <c r="F1" s="163"/>
      <c r="G1" s="137" t="s">
        <v>1</v>
      </c>
      <c r="H1" s="167" t="s">
        <v>2</v>
      </c>
      <c r="I1" s="168"/>
      <c r="J1" s="168"/>
      <c r="K1" s="168"/>
      <c r="L1" s="168"/>
      <c r="M1" s="169"/>
      <c r="N1" s="167" t="s">
        <v>3</v>
      </c>
      <c r="O1" s="168"/>
      <c r="P1" s="168"/>
      <c r="Q1" s="168"/>
      <c r="R1" s="168"/>
      <c r="S1" s="168"/>
      <c r="T1" s="169"/>
    </row>
    <row r="2" spans="1:21" ht="16.5" thickBot="1">
      <c r="A2" s="155"/>
      <c r="B2" s="157"/>
      <c r="C2" s="159"/>
      <c r="D2" s="164"/>
      <c r="E2" s="165"/>
      <c r="F2" s="166"/>
      <c r="G2" s="152"/>
      <c r="H2" s="128" t="s">
        <v>4</v>
      </c>
      <c r="I2" s="128" t="s">
        <v>5</v>
      </c>
      <c r="J2" s="128" t="s">
        <v>6</v>
      </c>
      <c r="K2" s="23"/>
      <c r="L2" s="22"/>
      <c r="M2" s="128" t="s">
        <v>19</v>
      </c>
      <c r="N2" s="128" t="s">
        <v>7</v>
      </c>
      <c r="O2" s="128" t="s">
        <v>8</v>
      </c>
      <c r="P2" s="22"/>
      <c r="Q2" s="22"/>
      <c r="R2" s="22"/>
      <c r="S2" s="128" t="s">
        <v>9</v>
      </c>
      <c r="T2" s="128" t="s">
        <v>10</v>
      </c>
    </row>
    <row r="3" spans="1:21" ht="16.5" thickBot="1">
      <c r="A3" s="156"/>
      <c r="B3" s="158"/>
      <c r="C3" s="160"/>
      <c r="D3" s="44" t="s">
        <v>11</v>
      </c>
      <c r="E3" s="44" t="s">
        <v>12</v>
      </c>
      <c r="F3" s="44" t="s">
        <v>13</v>
      </c>
      <c r="G3" s="153"/>
      <c r="H3" s="129"/>
      <c r="I3" s="129"/>
      <c r="J3" s="136"/>
      <c r="K3" s="24" t="s">
        <v>20</v>
      </c>
      <c r="L3" s="24" t="s">
        <v>21</v>
      </c>
      <c r="M3" s="129"/>
      <c r="N3" s="136"/>
      <c r="O3" s="129"/>
      <c r="P3" s="24" t="s">
        <v>23</v>
      </c>
      <c r="Q3" s="24" t="s">
        <v>22</v>
      </c>
      <c r="R3" s="24" t="s">
        <v>24</v>
      </c>
      <c r="S3" s="129"/>
      <c r="T3" s="129"/>
    </row>
    <row r="4" spans="1:21" ht="14.25" customHeight="1" thickBot="1">
      <c r="A4" s="40"/>
      <c r="B4" s="41" t="s">
        <v>43</v>
      </c>
      <c r="C4" s="42"/>
      <c r="D4" s="42"/>
      <c r="E4" s="42"/>
      <c r="F4" s="42"/>
      <c r="G4" s="43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</row>
    <row r="5" spans="1:21" ht="34.5" customHeight="1" thickBot="1">
      <c r="A5" s="69" t="s">
        <v>135</v>
      </c>
      <c r="B5" s="78" t="s">
        <v>98</v>
      </c>
      <c r="C5" s="71">
        <v>110</v>
      </c>
      <c r="D5" s="71">
        <v>13.22</v>
      </c>
      <c r="E5" s="71">
        <v>13.03</v>
      </c>
      <c r="F5" s="71">
        <v>11</v>
      </c>
      <c r="G5" s="71">
        <v>214.15</v>
      </c>
      <c r="H5" s="71">
        <v>0.1</v>
      </c>
      <c r="I5" s="71">
        <v>0.74</v>
      </c>
      <c r="J5" s="71">
        <v>18.64</v>
      </c>
      <c r="K5" s="71">
        <v>0</v>
      </c>
      <c r="L5" s="71">
        <v>0.98</v>
      </c>
      <c r="M5" s="71">
        <v>0</v>
      </c>
      <c r="N5" s="71">
        <v>24</v>
      </c>
      <c r="O5" s="71">
        <v>72</v>
      </c>
      <c r="P5" s="71">
        <v>1.2999999999999999E-3</v>
      </c>
      <c r="Q5" s="71">
        <v>94</v>
      </c>
      <c r="R5" s="71">
        <v>0.03</v>
      </c>
      <c r="S5" s="71">
        <v>16.22</v>
      </c>
      <c r="T5" s="71">
        <v>0.6</v>
      </c>
    </row>
    <row r="6" spans="1:21" ht="20.25" customHeight="1" thickBot="1">
      <c r="A6" s="77" t="s">
        <v>136</v>
      </c>
      <c r="B6" s="78" t="s">
        <v>42</v>
      </c>
      <c r="C6" s="71">
        <v>180</v>
      </c>
      <c r="D6" s="79">
        <v>3.8</v>
      </c>
      <c r="E6" s="71">
        <v>7.2</v>
      </c>
      <c r="F6" s="71">
        <v>38.520000000000003</v>
      </c>
      <c r="G6" s="71">
        <v>234.08</v>
      </c>
      <c r="H6" s="71">
        <v>0.05</v>
      </c>
      <c r="I6" s="71">
        <v>4.76</v>
      </c>
      <c r="J6" s="71">
        <v>22.66</v>
      </c>
      <c r="K6" s="71">
        <v>0</v>
      </c>
      <c r="L6" s="71">
        <v>0.9</v>
      </c>
      <c r="M6" s="71">
        <v>0.09</v>
      </c>
      <c r="N6" s="71">
        <v>38.53</v>
      </c>
      <c r="O6" s="71">
        <v>28.33</v>
      </c>
      <c r="P6" s="71">
        <v>0</v>
      </c>
      <c r="Q6" s="71">
        <v>107.3</v>
      </c>
      <c r="R6" s="71">
        <v>0</v>
      </c>
      <c r="S6" s="71">
        <v>10.199999999999999</v>
      </c>
      <c r="T6" s="71">
        <v>0.17</v>
      </c>
    </row>
    <row r="7" spans="1:21" ht="21.75" customHeight="1" thickBot="1">
      <c r="A7" s="69" t="s">
        <v>137</v>
      </c>
      <c r="B7" s="78" t="s">
        <v>17</v>
      </c>
      <c r="C7" s="71">
        <v>200</v>
      </c>
      <c r="D7" s="71">
        <v>1.5</v>
      </c>
      <c r="E7" s="71">
        <v>1.05</v>
      </c>
      <c r="F7" s="71">
        <v>18.3</v>
      </c>
      <c r="G7" s="71">
        <v>88.65</v>
      </c>
      <c r="H7" s="71">
        <v>0.04</v>
      </c>
      <c r="I7" s="71">
        <v>1.3</v>
      </c>
      <c r="J7" s="71">
        <v>20</v>
      </c>
      <c r="K7" s="71">
        <v>0</v>
      </c>
      <c r="L7" s="71">
        <v>0</v>
      </c>
      <c r="M7" s="71">
        <v>0.16</v>
      </c>
      <c r="N7" s="71">
        <v>89</v>
      </c>
      <c r="O7" s="71">
        <v>90</v>
      </c>
      <c r="P7" s="71">
        <v>0</v>
      </c>
      <c r="Q7" s="71">
        <v>131.69999999999999</v>
      </c>
      <c r="R7" s="71">
        <v>0</v>
      </c>
      <c r="S7" s="71">
        <v>14</v>
      </c>
      <c r="T7" s="71">
        <v>0.13</v>
      </c>
    </row>
    <row r="8" spans="1:21" ht="16.5" thickBot="1">
      <c r="A8" s="80" t="s">
        <v>26</v>
      </c>
      <c r="B8" s="81" t="s">
        <v>14</v>
      </c>
      <c r="C8" s="71">
        <v>20</v>
      </c>
      <c r="D8" s="71">
        <v>1.77</v>
      </c>
      <c r="E8" s="71">
        <v>0.16</v>
      </c>
      <c r="F8" s="71">
        <v>9.84</v>
      </c>
      <c r="G8" s="71">
        <v>47.88</v>
      </c>
      <c r="H8" s="71">
        <v>3.5000000000000003E-2</v>
      </c>
      <c r="I8" s="71">
        <v>0</v>
      </c>
      <c r="J8" s="71">
        <v>0</v>
      </c>
      <c r="K8" s="71">
        <v>0</v>
      </c>
      <c r="L8" s="71">
        <v>0.3</v>
      </c>
      <c r="M8" s="71">
        <v>0</v>
      </c>
      <c r="N8" s="71">
        <v>4.5999999999999996</v>
      </c>
      <c r="O8" s="71">
        <v>17.399999999999999</v>
      </c>
      <c r="P8" s="71">
        <v>0.01</v>
      </c>
      <c r="Q8" s="71">
        <v>34.89</v>
      </c>
      <c r="R8" s="71">
        <v>0</v>
      </c>
      <c r="S8" s="71">
        <v>6.6</v>
      </c>
      <c r="T8" s="71">
        <v>0.4</v>
      </c>
      <c r="U8" s="4" t="s">
        <v>74</v>
      </c>
    </row>
    <row r="9" spans="1:21" ht="16.5" thickBot="1">
      <c r="A9" s="80" t="s">
        <v>26</v>
      </c>
      <c r="B9" s="81" t="s">
        <v>15</v>
      </c>
      <c r="C9" s="79">
        <v>40</v>
      </c>
      <c r="D9" s="71">
        <v>2.64</v>
      </c>
      <c r="E9" s="71">
        <v>0.48</v>
      </c>
      <c r="F9" s="71">
        <v>15.84</v>
      </c>
      <c r="G9" s="71">
        <v>78.239999999999995</v>
      </c>
      <c r="H9" s="71">
        <v>7.0000000000000007E-2</v>
      </c>
      <c r="I9" s="71">
        <v>0</v>
      </c>
      <c r="J9" s="71">
        <v>0</v>
      </c>
      <c r="K9" s="71">
        <v>0.7</v>
      </c>
      <c r="L9" s="71">
        <v>0.08</v>
      </c>
      <c r="M9" s="71">
        <v>0</v>
      </c>
      <c r="N9" s="71">
        <v>11.6</v>
      </c>
      <c r="O9" s="71">
        <v>60</v>
      </c>
      <c r="P9" s="71">
        <v>0</v>
      </c>
      <c r="Q9" s="71">
        <v>4</v>
      </c>
      <c r="R9" s="71">
        <v>0</v>
      </c>
      <c r="S9" s="71">
        <v>19.2</v>
      </c>
      <c r="T9" s="71">
        <v>1</v>
      </c>
    </row>
    <row r="10" spans="1:21" ht="15.75" customHeight="1" thickBot="1">
      <c r="A10" s="18"/>
      <c r="B10" s="14" t="s">
        <v>44</v>
      </c>
      <c r="C10" s="46">
        <f>C5+C6+C7+C8+C9</f>
        <v>550</v>
      </c>
      <c r="D10" s="46">
        <f t="shared" ref="D10:G10" si="0">D5+D6+D7+D8+D9</f>
        <v>22.93</v>
      </c>
      <c r="E10" s="46">
        <f t="shared" si="0"/>
        <v>21.92</v>
      </c>
      <c r="F10" s="46">
        <f t="shared" si="0"/>
        <v>93.500000000000014</v>
      </c>
      <c r="G10" s="46">
        <f t="shared" si="0"/>
        <v>663</v>
      </c>
      <c r="H10" s="46">
        <f t="shared" ref="H10:T10" si="1">H5+H6+H7+H8+H9</f>
        <v>0.29500000000000004</v>
      </c>
      <c r="I10" s="46">
        <f t="shared" si="1"/>
        <v>6.8</v>
      </c>
      <c r="J10" s="46">
        <f t="shared" si="1"/>
        <v>61.3</v>
      </c>
      <c r="K10" s="46">
        <f t="shared" si="1"/>
        <v>0.7</v>
      </c>
      <c r="L10" s="46">
        <f t="shared" si="1"/>
        <v>2.2599999999999998</v>
      </c>
      <c r="M10" s="46">
        <f t="shared" si="1"/>
        <v>0.25</v>
      </c>
      <c r="N10" s="46">
        <f t="shared" si="1"/>
        <v>167.73</v>
      </c>
      <c r="O10" s="46">
        <f t="shared" si="1"/>
        <v>267.73</v>
      </c>
      <c r="P10" s="46">
        <f t="shared" si="1"/>
        <v>1.1300000000000001E-2</v>
      </c>
      <c r="Q10" s="46">
        <f t="shared" si="1"/>
        <v>371.89</v>
      </c>
      <c r="R10" s="46">
        <f t="shared" si="1"/>
        <v>0.03</v>
      </c>
      <c r="S10" s="46">
        <f t="shared" si="1"/>
        <v>66.22</v>
      </c>
      <c r="T10" s="46">
        <f t="shared" si="1"/>
        <v>2.2999999999999998</v>
      </c>
    </row>
    <row r="11" spans="1:21" ht="14.25" customHeight="1" thickBot="1">
      <c r="A11" s="18"/>
      <c r="B11" s="28" t="s">
        <v>47</v>
      </c>
      <c r="C11" s="11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</row>
    <row r="12" spans="1:21" ht="0.75" hidden="1" customHeight="1" thickBot="1">
      <c r="A12" s="69"/>
      <c r="B12" s="70"/>
      <c r="C12" s="71"/>
      <c r="D12" s="71"/>
      <c r="E12" s="71"/>
      <c r="F12" s="72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</row>
    <row r="13" spans="1:21" ht="24" customHeight="1" thickBot="1">
      <c r="A13" s="99" t="s">
        <v>91</v>
      </c>
      <c r="B13" s="104" t="s">
        <v>92</v>
      </c>
      <c r="C13" s="97">
        <v>100</v>
      </c>
      <c r="D13" s="97">
        <v>2.17</v>
      </c>
      <c r="E13" s="97">
        <v>3.1</v>
      </c>
      <c r="F13" s="101">
        <v>11.43</v>
      </c>
      <c r="G13" s="97">
        <v>82.3</v>
      </c>
      <c r="H13" s="97">
        <v>0.03</v>
      </c>
      <c r="I13" s="97">
        <v>3.3</v>
      </c>
      <c r="J13" s="97">
        <v>0</v>
      </c>
      <c r="K13" s="97">
        <v>0</v>
      </c>
      <c r="L13" s="97">
        <v>0.4</v>
      </c>
      <c r="M13" s="97">
        <v>0</v>
      </c>
      <c r="N13" s="97">
        <v>12.24</v>
      </c>
      <c r="O13" s="97">
        <v>16.2</v>
      </c>
      <c r="P13" s="97">
        <v>0.02</v>
      </c>
      <c r="Q13" s="97">
        <v>0</v>
      </c>
      <c r="R13" s="97">
        <v>0</v>
      </c>
      <c r="S13" s="97">
        <v>7</v>
      </c>
      <c r="T13" s="97">
        <v>0.1</v>
      </c>
    </row>
    <row r="14" spans="1:21" ht="26.25" thickBot="1">
      <c r="A14" s="82" t="s">
        <v>83</v>
      </c>
      <c r="B14" s="78" t="s">
        <v>84</v>
      </c>
      <c r="C14" s="98">
        <v>250</v>
      </c>
      <c r="D14" s="98">
        <v>5.5</v>
      </c>
      <c r="E14" s="98">
        <v>4.7</v>
      </c>
      <c r="F14" s="98">
        <v>26.5</v>
      </c>
      <c r="G14" s="98">
        <v>170.3</v>
      </c>
      <c r="H14" s="71">
        <v>0.22</v>
      </c>
      <c r="I14" s="71">
        <v>5.8</v>
      </c>
      <c r="J14" s="71">
        <v>0</v>
      </c>
      <c r="K14" s="71">
        <v>0.05</v>
      </c>
      <c r="L14" s="71">
        <v>2.1</v>
      </c>
      <c r="M14" s="71">
        <v>0.06</v>
      </c>
      <c r="N14" s="71">
        <v>39.14</v>
      </c>
      <c r="O14" s="71">
        <v>90.48</v>
      </c>
      <c r="P14" s="71">
        <v>0.01</v>
      </c>
      <c r="Q14" s="76">
        <v>208.3</v>
      </c>
      <c r="R14" s="71">
        <v>0</v>
      </c>
      <c r="S14" s="71">
        <v>35.700000000000003</v>
      </c>
      <c r="T14" s="76">
        <v>1.64</v>
      </c>
    </row>
    <row r="15" spans="1:21" ht="46.5" customHeight="1" thickBot="1">
      <c r="A15" s="77" t="s">
        <v>38</v>
      </c>
      <c r="B15" s="83" t="s">
        <v>100</v>
      </c>
      <c r="C15" s="71">
        <v>100</v>
      </c>
      <c r="D15" s="71">
        <v>10.42</v>
      </c>
      <c r="E15" s="71">
        <v>11.12</v>
      </c>
      <c r="F15" s="71">
        <v>15.72</v>
      </c>
      <c r="G15" s="71">
        <v>204.64</v>
      </c>
      <c r="H15" s="71">
        <v>0.08</v>
      </c>
      <c r="I15" s="71">
        <v>0.05</v>
      </c>
      <c r="J15" s="71">
        <v>37.1</v>
      </c>
      <c r="K15" s="71">
        <v>0.08</v>
      </c>
      <c r="L15" s="71">
        <v>1.4</v>
      </c>
      <c r="M15" s="71">
        <v>0.1</v>
      </c>
      <c r="N15" s="71">
        <v>98.4</v>
      </c>
      <c r="O15" s="71">
        <v>72.16</v>
      </c>
      <c r="P15" s="71">
        <v>0.01</v>
      </c>
      <c r="Q15" s="71">
        <v>104.1</v>
      </c>
      <c r="R15" s="71">
        <v>0</v>
      </c>
      <c r="S15" s="71">
        <v>22.08</v>
      </c>
      <c r="T15" s="71">
        <v>0.92</v>
      </c>
    </row>
    <row r="16" spans="1:21" ht="23.25" thickBot="1">
      <c r="A16" s="77" t="s">
        <v>71</v>
      </c>
      <c r="B16" s="81" t="s">
        <v>70</v>
      </c>
      <c r="C16" s="98">
        <v>180</v>
      </c>
      <c r="D16" s="98">
        <v>7.56</v>
      </c>
      <c r="E16" s="98">
        <v>9.36</v>
      </c>
      <c r="F16" s="98">
        <v>37.6</v>
      </c>
      <c r="G16" s="98">
        <v>264.88</v>
      </c>
      <c r="H16" s="71">
        <v>0.02</v>
      </c>
      <c r="I16" s="71">
        <v>12.4</v>
      </c>
      <c r="J16" s="71">
        <v>0</v>
      </c>
      <c r="K16" s="71">
        <v>0.09</v>
      </c>
      <c r="L16" s="71">
        <v>0.3</v>
      </c>
      <c r="M16" s="71">
        <v>0.28000000000000003</v>
      </c>
      <c r="N16" s="71">
        <v>117</v>
      </c>
      <c r="O16" s="71">
        <v>80</v>
      </c>
      <c r="P16" s="71">
        <v>0.01</v>
      </c>
      <c r="Q16" s="71">
        <v>26.4</v>
      </c>
      <c r="R16" s="71">
        <v>0</v>
      </c>
      <c r="S16" s="71">
        <v>8.8000000000000007</v>
      </c>
      <c r="T16" s="71">
        <v>0.2</v>
      </c>
    </row>
    <row r="17" spans="1:20" ht="26.25" thickBot="1">
      <c r="A17" s="102" t="s">
        <v>34</v>
      </c>
      <c r="B17" s="103" t="s">
        <v>35</v>
      </c>
      <c r="C17" s="97">
        <v>200</v>
      </c>
      <c r="D17" s="97">
        <v>1.5</v>
      </c>
      <c r="E17" s="97">
        <v>1.7</v>
      </c>
      <c r="F17" s="97">
        <v>22.4</v>
      </c>
      <c r="G17" s="97">
        <v>110.9</v>
      </c>
      <c r="H17" s="97">
        <v>0.15</v>
      </c>
      <c r="I17" s="97">
        <v>3.26</v>
      </c>
      <c r="J17" s="97">
        <v>0.1</v>
      </c>
      <c r="K17" s="97">
        <v>0</v>
      </c>
      <c r="L17" s="97">
        <v>0.7</v>
      </c>
      <c r="M17" s="97">
        <v>0.16</v>
      </c>
      <c r="N17" s="97">
        <v>93</v>
      </c>
      <c r="O17" s="97">
        <v>84</v>
      </c>
      <c r="P17" s="97">
        <v>0</v>
      </c>
      <c r="Q17" s="97">
        <v>98</v>
      </c>
      <c r="R17" s="97">
        <v>0</v>
      </c>
      <c r="S17" s="97">
        <v>9.75</v>
      </c>
      <c r="T17" s="97">
        <v>0.2</v>
      </c>
    </row>
    <row r="18" spans="1:20" ht="0.75" hidden="1" customHeight="1" thickBot="1">
      <c r="A18" s="80"/>
      <c r="B18" s="8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</row>
    <row r="19" spans="1:20" ht="20.25" customHeight="1" thickBot="1">
      <c r="A19" s="80" t="s">
        <v>26</v>
      </c>
      <c r="B19" s="81" t="s">
        <v>15</v>
      </c>
      <c r="C19" s="79">
        <v>20</v>
      </c>
      <c r="D19" s="71">
        <v>1.32</v>
      </c>
      <c r="E19" s="71">
        <v>0.24</v>
      </c>
      <c r="F19" s="71">
        <v>7.92</v>
      </c>
      <c r="G19" s="71">
        <v>39.119999999999997</v>
      </c>
      <c r="H19" s="71">
        <v>3.5000000000000003E-2</v>
      </c>
      <c r="I19" s="71">
        <v>0</v>
      </c>
      <c r="J19" s="71">
        <v>0</v>
      </c>
      <c r="K19" s="71">
        <v>3.5000000000000003E-2</v>
      </c>
      <c r="L19" s="71">
        <v>0.04</v>
      </c>
      <c r="M19" s="71">
        <v>0</v>
      </c>
      <c r="N19" s="71">
        <v>5.8</v>
      </c>
      <c r="O19" s="71">
        <v>30</v>
      </c>
      <c r="P19" s="71">
        <v>0</v>
      </c>
      <c r="Q19" s="71">
        <v>2</v>
      </c>
      <c r="R19" s="71">
        <v>0</v>
      </c>
      <c r="S19" s="71">
        <v>9.6</v>
      </c>
      <c r="T19" s="71">
        <v>0.5</v>
      </c>
    </row>
    <row r="20" spans="1:20" ht="17.25" customHeight="1" thickBot="1">
      <c r="A20" s="18"/>
      <c r="B20" s="14" t="s">
        <v>46</v>
      </c>
      <c r="C20" s="47">
        <f>C13+C14+C15+C16+C17+C19</f>
        <v>850</v>
      </c>
      <c r="D20" s="47">
        <f t="shared" ref="D20:G20" si="2">D13+D14+D15+D16+D17+D19</f>
        <v>28.47</v>
      </c>
      <c r="E20" s="47">
        <f t="shared" si="2"/>
        <v>30.22</v>
      </c>
      <c r="F20" s="47">
        <f t="shared" si="2"/>
        <v>121.57000000000001</v>
      </c>
      <c r="G20" s="47">
        <f t="shared" si="2"/>
        <v>872.14</v>
      </c>
      <c r="H20" s="47">
        <f t="shared" ref="H20:T20" si="3">H13+H14+H15+H16+H17+H19</f>
        <v>0.53500000000000003</v>
      </c>
      <c r="I20" s="47">
        <f t="shared" si="3"/>
        <v>24.810000000000002</v>
      </c>
      <c r="J20" s="47">
        <f t="shared" si="3"/>
        <v>37.200000000000003</v>
      </c>
      <c r="K20" s="47">
        <f t="shared" si="3"/>
        <v>0.255</v>
      </c>
      <c r="L20" s="47">
        <f t="shared" si="3"/>
        <v>4.9400000000000004</v>
      </c>
      <c r="M20" s="47">
        <f t="shared" si="3"/>
        <v>0.60000000000000009</v>
      </c>
      <c r="N20" s="47">
        <f t="shared" si="3"/>
        <v>365.58</v>
      </c>
      <c r="O20" s="47">
        <f t="shared" si="3"/>
        <v>372.84000000000003</v>
      </c>
      <c r="P20" s="47">
        <f t="shared" si="3"/>
        <v>0.05</v>
      </c>
      <c r="Q20" s="47">
        <f t="shared" si="3"/>
        <v>438.79999999999995</v>
      </c>
      <c r="R20" s="47">
        <f t="shared" si="3"/>
        <v>0</v>
      </c>
      <c r="S20" s="47">
        <f t="shared" si="3"/>
        <v>92.929999999999993</v>
      </c>
      <c r="T20" s="47">
        <f t="shared" si="3"/>
        <v>3.5600000000000005</v>
      </c>
    </row>
    <row r="21" spans="1:20" ht="1.5" hidden="1" customHeight="1" thickBot="1">
      <c r="A21" s="18"/>
      <c r="B21" s="12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20" ht="21" hidden="1" customHeight="1" thickBot="1">
      <c r="A22" s="89"/>
      <c r="B22" s="87"/>
      <c r="C22" s="71"/>
      <c r="D22" s="90"/>
      <c r="E22" s="90"/>
      <c r="F22" s="90"/>
      <c r="G22" s="90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</row>
    <row r="23" spans="1:20" ht="16.5" hidden="1" thickBot="1">
      <c r="A23" s="92"/>
      <c r="B23" s="88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</row>
    <row r="24" spans="1:20" ht="16.5" hidden="1" thickBot="1">
      <c r="A24" s="77"/>
      <c r="B24" s="78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</row>
    <row r="25" spans="1:20" ht="17.25" hidden="1" customHeight="1" thickBot="1">
      <c r="A25" s="56"/>
      <c r="B25" s="57"/>
      <c r="C25" s="58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</row>
    <row r="26" spans="1:20" ht="19.5" thickBot="1">
      <c r="A26" s="59"/>
      <c r="B26" s="62" t="s">
        <v>48</v>
      </c>
      <c r="C26" s="60"/>
      <c r="D26" s="55">
        <f t="shared" ref="D26:T26" si="4">D10+D20+D25</f>
        <v>51.4</v>
      </c>
      <c r="E26" s="55">
        <f t="shared" si="4"/>
        <v>52.14</v>
      </c>
      <c r="F26" s="55">
        <f t="shared" si="4"/>
        <v>215.07000000000002</v>
      </c>
      <c r="G26" s="55">
        <f t="shared" si="4"/>
        <v>1535.1399999999999</v>
      </c>
      <c r="H26" s="55">
        <f t="shared" si="4"/>
        <v>0.83000000000000007</v>
      </c>
      <c r="I26" s="55">
        <f t="shared" si="4"/>
        <v>31.610000000000003</v>
      </c>
      <c r="J26" s="55">
        <f t="shared" si="4"/>
        <v>98.5</v>
      </c>
      <c r="K26" s="55">
        <f t="shared" si="4"/>
        <v>0.95499999999999996</v>
      </c>
      <c r="L26" s="55">
        <f t="shared" si="4"/>
        <v>7.2</v>
      </c>
      <c r="M26" s="55">
        <f t="shared" si="4"/>
        <v>0.85000000000000009</v>
      </c>
      <c r="N26" s="55">
        <f t="shared" si="4"/>
        <v>533.30999999999995</v>
      </c>
      <c r="O26" s="55">
        <f t="shared" si="4"/>
        <v>640.57000000000005</v>
      </c>
      <c r="P26" s="55">
        <f t="shared" si="4"/>
        <v>6.1300000000000007E-2</v>
      </c>
      <c r="Q26" s="55">
        <f t="shared" si="4"/>
        <v>810.68999999999994</v>
      </c>
      <c r="R26" s="55">
        <f t="shared" si="4"/>
        <v>0.03</v>
      </c>
      <c r="S26" s="55">
        <f t="shared" si="4"/>
        <v>159.14999999999998</v>
      </c>
      <c r="T26" s="55">
        <f t="shared" si="4"/>
        <v>5.86</v>
      </c>
    </row>
  </sheetData>
  <mergeCells count="15"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  <mergeCell ref="G1:G3"/>
    <mergeCell ref="A1:A3"/>
    <mergeCell ref="B1:B3"/>
    <mergeCell ref="C1:C3"/>
    <mergeCell ref="D1:F2"/>
  </mergeCells>
  <phoneticPr fontId="5" type="noConversion"/>
  <pageMargins left="0.7" right="0.7" top="0.75" bottom="0.75" header="0.3" footer="0.3"/>
  <pageSetup paperSize="9" scale="80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22"/>
  <sheetViews>
    <sheetView workbookViewId="0">
      <selection activeCell="X8" sqref="X8"/>
    </sheetView>
  </sheetViews>
  <sheetFormatPr defaultRowHeight="15"/>
  <cols>
    <col min="1" max="1" width="10" customWidth="1"/>
    <col min="2" max="2" width="32.85546875" customWidth="1"/>
    <col min="3" max="3" width="8.5703125" customWidth="1"/>
    <col min="4" max="4" width="7" customWidth="1"/>
    <col min="5" max="5" width="6.42578125" customWidth="1"/>
    <col min="6" max="6" width="8.28515625" customWidth="1"/>
    <col min="7" max="7" width="15.7109375" customWidth="1"/>
    <col min="8" max="8" width="6.42578125" hidden="1" customWidth="1"/>
    <col min="9" max="9" width="7.28515625" hidden="1" customWidth="1"/>
    <col min="10" max="10" width="7.140625" hidden="1" customWidth="1"/>
    <col min="11" max="11" width="6.42578125" hidden="1" customWidth="1"/>
    <col min="12" max="12" width="6.28515625" hidden="1" customWidth="1"/>
    <col min="13" max="13" width="6.42578125" hidden="1" customWidth="1"/>
    <col min="14" max="14" width="7" hidden="1" customWidth="1"/>
    <col min="15" max="15" width="7.5703125" hidden="1" customWidth="1"/>
    <col min="16" max="16" width="6.140625" hidden="1" customWidth="1"/>
    <col min="17" max="17" width="7.5703125" hidden="1" customWidth="1"/>
    <col min="18" max="18" width="5.7109375" hidden="1" customWidth="1"/>
    <col min="19" max="19" width="7" hidden="1" customWidth="1"/>
    <col min="20" max="20" width="6.42578125" hidden="1" customWidth="1"/>
  </cols>
  <sheetData>
    <row r="1" spans="1:22" ht="15.75" thickBot="1">
      <c r="A1" s="186" t="s">
        <v>18</v>
      </c>
      <c r="B1" s="140" t="s">
        <v>105</v>
      </c>
      <c r="C1" s="149" t="s">
        <v>0</v>
      </c>
      <c r="D1" s="161" t="s">
        <v>16</v>
      </c>
      <c r="E1" s="162"/>
      <c r="F1" s="163"/>
      <c r="G1" s="170" t="s">
        <v>1</v>
      </c>
      <c r="H1" s="173" t="s">
        <v>2</v>
      </c>
      <c r="I1" s="174"/>
      <c r="J1" s="174"/>
      <c r="K1" s="174"/>
      <c r="L1" s="174"/>
      <c r="M1" s="175"/>
      <c r="N1" s="173" t="s">
        <v>3</v>
      </c>
      <c r="O1" s="174"/>
      <c r="P1" s="174"/>
      <c r="Q1" s="174"/>
      <c r="R1" s="174"/>
      <c r="S1" s="174"/>
      <c r="T1" s="175"/>
    </row>
    <row r="2" spans="1:22" ht="16.5" thickBot="1">
      <c r="A2" s="187"/>
      <c r="B2" s="157"/>
      <c r="C2" s="150"/>
      <c r="D2" s="164"/>
      <c r="E2" s="165"/>
      <c r="F2" s="166"/>
      <c r="G2" s="171"/>
      <c r="H2" s="128" t="s">
        <v>4</v>
      </c>
      <c r="I2" s="128" t="s">
        <v>5</v>
      </c>
      <c r="J2" s="128" t="s">
        <v>6</v>
      </c>
      <c r="K2" s="23"/>
      <c r="L2" s="22"/>
      <c r="M2" s="128" t="s">
        <v>19</v>
      </c>
      <c r="N2" s="128" t="s">
        <v>7</v>
      </c>
      <c r="O2" s="128" t="s">
        <v>8</v>
      </c>
      <c r="P2" s="22"/>
      <c r="Q2" s="22"/>
      <c r="R2" s="22"/>
      <c r="S2" s="128" t="s">
        <v>9</v>
      </c>
      <c r="T2" s="128" t="s">
        <v>10</v>
      </c>
    </row>
    <row r="3" spans="1:22" ht="16.5" thickBot="1">
      <c r="A3" s="188"/>
      <c r="B3" s="158"/>
      <c r="C3" s="151"/>
      <c r="D3" s="31" t="s">
        <v>11</v>
      </c>
      <c r="E3" s="31" t="s">
        <v>12</v>
      </c>
      <c r="F3" s="31" t="s">
        <v>13</v>
      </c>
      <c r="G3" s="172"/>
      <c r="H3" s="129"/>
      <c r="I3" s="129"/>
      <c r="J3" s="136"/>
      <c r="K3" s="24" t="s">
        <v>20</v>
      </c>
      <c r="L3" s="24" t="s">
        <v>21</v>
      </c>
      <c r="M3" s="129"/>
      <c r="N3" s="136"/>
      <c r="O3" s="129"/>
      <c r="P3" s="24" t="s">
        <v>23</v>
      </c>
      <c r="Q3" s="24" t="s">
        <v>22</v>
      </c>
      <c r="R3" s="24" t="s">
        <v>24</v>
      </c>
      <c r="S3" s="129"/>
      <c r="T3" s="129"/>
    </row>
    <row r="4" spans="1:22" ht="16.5" thickBot="1">
      <c r="A4" s="17"/>
      <c r="B4" s="54" t="s">
        <v>43</v>
      </c>
      <c r="C4" s="7"/>
      <c r="D4" s="7"/>
      <c r="E4" s="7"/>
      <c r="F4" s="7"/>
      <c r="G4" s="8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2" ht="16.5" thickBot="1">
      <c r="A5" s="77" t="s">
        <v>146</v>
      </c>
      <c r="B5" s="85" t="s">
        <v>37</v>
      </c>
      <c r="C5" s="71">
        <v>20</v>
      </c>
      <c r="D5" s="71">
        <v>4.0999999999999996</v>
      </c>
      <c r="E5" s="71">
        <v>5.17</v>
      </c>
      <c r="F5" s="71">
        <v>0</v>
      </c>
      <c r="G5" s="71">
        <v>62.9</v>
      </c>
      <c r="H5" s="71">
        <v>0.01</v>
      </c>
      <c r="I5" s="71">
        <v>0.14000000000000001</v>
      </c>
      <c r="J5" s="71">
        <v>52</v>
      </c>
      <c r="K5" s="71">
        <v>0.04</v>
      </c>
      <c r="L5" s="71">
        <v>0.26</v>
      </c>
      <c r="M5" s="71">
        <v>0.06</v>
      </c>
      <c r="N5" s="71">
        <v>149.30000000000001</v>
      </c>
      <c r="O5" s="71">
        <v>90</v>
      </c>
      <c r="P5" s="71">
        <v>0</v>
      </c>
      <c r="Q5" s="71">
        <v>17.600000000000001</v>
      </c>
      <c r="R5" s="71">
        <v>0</v>
      </c>
      <c r="S5" s="71">
        <v>7</v>
      </c>
      <c r="T5" s="71">
        <v>0.2</v>
      </c>
    </row>
    <row r="6" spans="1:22" ht="16.5" thickBot="1">
      <c r="A6" s="102" t="s">
        <v>147</v>
      </c>
      <c r="B6" s="104" t="s">
        <v>25</v>
      </c>
      <c r="C6" s="97">
        <v>280</v>
      </c>
      <c r="D6" s="97">
        <v>11.65</v>
      </c>
      <c r="E6" s="97">
        <v>14.89</v>
      </c>
      <c r="F6" s="97">
        <v>50.27</v>
      </c>
      <c r="G6" s="97">
        <v>381.69</v>
      </c>
      <c r="H6" s="71">
        <v>0.18</v>
      </c>
      <c r="I6" s="71">
        <v>0.86</v>
      </c>
      <c r="J6" s="71">
        <v>30</v>
      </c>
      <c r="K6" s="71">
        <v>0.22</v>
      </c>
      <c r="L6" s="93">
        <v>1.4</v>
      </c>
      <c r="M6" s="71">
        <v>0</v>
      </c>
      <c r="N6" s="71">
        <v>209.2</v>
      </c>
      <c r="O6" s="71">
        <v>190.87</v>
      </c>
      <c r="P6" s="71">
        <v>5.0000000000000001E-3</v>
      </c>
      <c r="Q6" s="71">
        <v>155</v>
      </c>
      <c r="R6" s="71">
        <v>0</v>
      </c>
      <c r="S6" s="71">
        <v>41</v>
      </c>
      <c r="T6" s="71">
        <v>1.25</v>
      </c>
    </row>
    <row r="7" spans="1:22" ht="19.5" customHeight="1" thickBot="1">
      <c r="A7" s="102" t="s">
        <v>148</v>
      </c>
      <c r="B7" s="103" t="s">
        <v>36</v>
      </c>
      <c r="C7" s="97">
        <v>210</v>
      </c>
      <c r="D7" s="97">
        <v>0.13</v>
      </c>
      <c r="E7" s="97">
        <v>0.02</v>
      </c>
      <c r="F7" s="97">
        <v>15.2</v>
      </c>
      <c r="G7" s="97">
        <v>61.5</v>
      </c>
      <c r="H7" s="97">
        <v>0</v>
      </c>
      <c r="I7" s="97">
        <v>2.83</v>
      </c>
      <c r="J7" s="97">
        <v>0</v>
      </c>
      <c r="K7" s="97"/>
      <c r="L7" s="97"/>
      <c r="M7" s="97">
        <v>0</v>
      </c>
      <c r="N7" s="97">
        <v>14.2</v>
      </c>
      <c r="O7" s="97">
        <v>4.4000000000000004</v>
      </c>
      <c r="P7" s="97"/>
      <c r="Q7" s="97">
        <v>21.3</v>
      </c>
      <c r="R7" s="97"/>
      <c r="S7" s="97">
        <v>2.4</v>
      </c>
      <c r="T7" s="97">
        <v>0.36</v>
      </c>
      <c r="U7" t="s">
        <v>74</v>
      </c>
    </row>
    <row r="8" spans="1:22" ht="18" customHeight="1" thickBot="1">
      <c r="A8" s="80" t="s">
        <v>26</v>
      </c>
      <c r="B8" s="81" t="s">
        <v>14</v>
      </c>
      <c r="C8" s="71">
        <v>40</v>
      </c>
      <c r="D8" s="71">
        <v>3.54</v>
      </c>
      <c r="E8" s="71">
        <v>0.32</v>
      </c>
      <c r="F8" s="71">
        <v>19.68</v>
      </c>
      <c r="G8" s="71">
        <v>95.75</v>
      </c>
      <c r="H8" s="71">
        <v>7.0000000000000007E-2</v>
      </c>
      <c r="I8" s="71">
        <v>0</v>
      </c>
      <c r="J8" s="71">
        <v>0</v>
      </c>
      <c r="K8" s="71">
        <v>0</v>
      </c>
      <c r="L8" s="71">
        <v>0.6</v>
      </c>
      <c r="M8" s="71">
        <v>0</v>
      </c>
      <c r="N8" s="71">
        <v>9.1999999999999993</v>
      </c>
      <c r="O8" s="71">
        <v>34.799999999999997</v>
      </c>
      <c r="P8" s="71">
        <v>0.02</v>
      </c>
      <c r="Q8" s="71">
        <v>69.78</v>
      </c>
      <c r="R8" s="71">
        <v>0</v>
      </c>
      <c r="S8" s="71">
        <v>13.2</v>
      </c>
      <c r="T8" s="71">
        <v>0.8</v>
      </c>
    </row>
    <row r="9" spans="1:22" ht="16.5" thickBot="1">
      <c r="A9" s="18"/>
      <c r="B9" s="14" t="s">
        <v>44</v>
      </c>
      <c r="C9" s="52">
        <f t="shared" ref="C9:T9" si="0">SUM(C5:C8)</f>
        <v>550</v>
      </c>
      <c r="D9" s="52">
        <f t="shared" si="0"/>
        <v>19.420000000000002</v>
      </c>
      <c r="E9" s="52">
        <f t="shared" si="0"/>
        <v>20.400000000000002</v>
      </c>
      <c r="F9" s="52">
        <f t="shared" si="0"/>
        <v>85.15</v>
      </c>
      <c r="G9" s="52">
        <f t="shared" si="0"/>
        <v>601.83999999999992</v>
      </c>
      <c r="H9" s="52">
        <f t="shared" si="0"/>
        <v>0.26</v>
      </c>
      <c r="I9" s="52">
        <f t="shared" si="0"/>
        <v>3.83</v>
      </c>
      <c r="J9" s="52">
        <f t="shared" si="0"/>
        <v>82</v>
      </c>
      <c r="K9" s="52">
        <f t="shared" si="0"/>
        <v>0.26</v>
      </c>
      <c r="L9" s="52">
        <f t="shared" si="0"/>
        <v>2.2599999999999998</v>
      </c>
      <c r="M9" s="52">
        <f t="shared" si="0"/>
        <v>0.06</v>
      </c>
      <c r="N9" s="52">
        <f>N5+N6+N7+N8</f>
        <v>381.9</v>
      </c>
      <c r="O9" s="52">
        <f t="shared" si="0"/>
        <v>320.07</v>
      </c>
      <c r="P9" s="52">
        <f t="shared" si="0"/>
        <v>2.5000000000000001E-2</v>
      </c>
      <c r="Q9" s="52">
        <f t="shared" si="0"/>
        <v>263.68</v>
      </c>
      <c r="R9" s="52">
        <f t="shared" si="0"/>
        <v>0</v>
      </c>
      <c r="S9" s="52">
        <f t="shared" si="0"/>
        <v>63.599999999999994</v>
      </c>
      <c r="T9" s="52">
        <f t="shared" si="0"/>
        <v>2.6100000000000003</v>
      </c>
    </row>
    <row r="10" spans="1:22" ht="16.5" thickBot="1">
      <c r="A10" s="18"/>
      <c r="B10" s="12" t="s">
        <v>45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</row>
    <row r="11" spans="1:22" ht="16.5" thickBot="1">
      <c r="A11" s="102" t="s">
        <v>149</v>
      </c>
      <c r="B11" s="105" t="s">
        <v>27</v>
      </c>
      <c r="C11" s="106">
        <v>250</v>
      </c>
      <c r="D11" s="97">
        <v>4.24</v>
      </c>
      <c r="E11" s="97">
        <v>6.04</v>
      </c>
      <c r="F11" s="97">
        <v>19.8</v>
      </c>
      <c r="G11" s="97">
        <v>150.52000000000001</v>
      </c>
      <c r="H11" s="97">
        <v>0.11</v>
      </c>
      <c r="I11" s="97">
        <v>9.9</v>
      </c>
      <c r="J11" s="97">
        <v>0</v>
      </c>
      <c r="K11" s="97">
        <v>0.03</v>
      </c>
      <c r="L11" s="97">
        <v>1.3</v>
      </c>
      <c r="M11" s="97">
        <v>0.06</v>
      </c>
      <c r="N11" s="97">
        <v>32.04</v>
      </c>
      <c r="O11" s="97">
        <v>67.16</v>
      </c>
      <c r="P11" s="97">
        <v>0</v>
      </c>
      <c r="Q11" s="97">
        <v>557</v>
      </c>
      <c r="R11" s="97">
        <v>0</v>
      </c>
      <c r="S11" s="97">
        <v>27.24</v>
      </c>
      <c r="T11" s="97">
        <v>0.9</v>
      </c>
    </row>
    <row r="12" spans="1:22" ht="42.75" thickBot="1">
      <c r="A12" s="69" t="s">
        <v>95</v>
      </c>
      <c r="B12" s="78" t="s">
        <v>102</v>
      </c>
      <c r="C12" s="71">
        <v>100</v>
      </c>
      <c r="D12" s="71">
        <v>10.53</v>
      </c>
      <c r="E12" s="71">
        <v>8.82</v>
      </c>
      <c r="F12" s="71">
        <v>15.22</v>
      </c>
      <c r="G12" s="71">
        <v>182.38</v>
      </c>
      <c r="H12" s="71">
        <v>0.09</v>
      </c>
      <c r="I12" s="71">
        <v>3.25</v>
      </c>
      <c r="J12" s="71">
        <v>0</v>
      </c>
      <c r="K12" s="71">
        <v>0</v>
      </c>
      <c r="L12" s="71">
        <v>1.4</v>
      </c>
      <c r="M12" s="71">
        <v>0.02</v>
      </c>
      <c r="N12" s="71">
        <v>168</v>
      </c>
      <c r="O12" s="71">
        <v>124.7</v>
      </c>
      <c r="P12" s="71">
        <v>0</v>
      </c>
      <c r="Q12" s="71">
        <v>107.1</v>
      </c>
      <c r="R12" s="71">
        <v>0</v>
      </c>
      <c r="S12" s="71">
        <v>23</v>
      </c>
      <c r="T12" s="71">
        <v>0.9</v>
      </c>
    </row>
    <row r="13" spans="1:22" ht="16.5" thickBot="1">
      <c r="A13" s="82" t="s">
        <v>150</v>
      </c>
      <c r="B13" s="84" t="s">
        <v>72</v>
      </c>
      <c r="C13" s="71">
        <v>180</v>
      </c>
      <c r="D13" s="122">
        <v>6.24</v>
      </c>
      <c r="E13" s="122">
        <v>9.8000000000000007</v>
      </c>
      <c r="F13" s="122">
        <v>37.700000000000003</v>
      </c>
      <c r="G13" s="122">
        <v>263.95999999999998</v>
      </c>
      <c r="H13" s="71">
        <v>6.8000000000000005E-2</v>
      </c>
      <c r="I13" s="71">
        <v>0</v>
      </c>
      <c r="J13" s="71">
        <v>34</v>
      </c>
      <c r="K13" s="71">
        <v>0.62</v>
      </c>
      <c r="L13" s="71">
        <v>0.9</v>
      </c>
      <c r="M13" s="71">
        <v>0.03</v>
      </c>
      <c r="N13" s="71">
        <v>116.39</v>
      </c>
      <c r="O13" s="71">
        <v>101.4</v>
      </c>
      <c r="P13" s="71">
        <v>0.02</v>
      </c>
      <c r="Q13" s="71">
        <v>44.4</v>
      </c>
      <c r="R13" s="71">
        <v>0</v>
      </c>
      <c r="S13" s="71">
        <v>15.37</v>
      </c>
      <c r="T13" s="71">
        <v>0.85</v>
      </c>
    </row>
    <row r="14" spans="1:22" ht="16.5" thickBot="1">
      <c r="A14" s="102" t="s">
        <v>151</v>
      </c>
      <c r="B14" s="103" t="s">
        <v>35</v>
      </c>
      <c r="C14" s="97">
        <v>200</v>
      </c>
      <c r="D14" s="97">
        <v>1.5</v>
      </c>
      <c r="E14" s="97">
        <v>1.7</v>
      </c>
      <c r="F14" s="97">
        <v>22.4</v>
      </c>
      <c r="G14" s="97">
        <v>110.9</v>
      </c>
      <c r="H14" s="97">
        <v>0.15</v>
      </c>
      <c r="I14" s="97">
        <v>3.26</v>
      </c>
      <c r="J14" s="97">
        <v>0.1</v>
      </c>
      <c r="K14" s="97">
        <v>0</v>
      </c>
      <c r="L14" s="97">
        <v>0.7</v>
      </c>
      <c r="M14" s="97">
        <v>0.16</v>
      </c>
      <c r="N14" s="97">
        <v>93</v>
      </c>
      <c r="O14" s="97">
        <v>84</v>
      </c>
      <c r="P14" s="97">
        <v>0</v>
      </c>
      <c r="Q14" s="97">
        <v>98</v>
      </c>
      <c r="R14" s="97">
        <v>0</v>
      </c>
      <c r="S14" s="97">
        <v>9.75</v>
      </c>
      <c r="T14" s="97">
        <v>0.2</v>
      </c>
      <c r="V14" t="s">
        <v>74</v>
      </c>
    </row>
    <row r="15" spans="1:22" ht="15.75" customHeight="1" thickBot="1">
      <c r="A15" s="80" t="s">
        <v>26</v>
      </c>
      <c r="B15" s="81" t="s">
        <v>15</v>
      </c>
      <c r="C15" s="79">
        <v>30</v>
      </c>
      <c r="D15" s="71">
        <v>1.98</v>
      </c>
      <c r="E15" s="71">
        <v>0.36</v>
      </c>
      <c r="F15" s="71">
        <v>11.88</v>
      </c>
      <c r="G15" s="71">
        <v>58.68</v>
      </c>
      <c r="H15" s="71">
        <v>3.5000000000000003E-2</v>
      </c>
      <c r="I15" s="71">
        <v>0</v>
      </c>
      <c r="J15" s="71">
        <v>0</v>
      </c>
      <c r="K15" s="71">
        <v>0.35</v>
      </c>
      <c r="L15" s="71">
        <v>0.04</v>
      </c>
      <c r="M15" s="71">
        <v>0</v>
      </c>
      <c r="N15" s="71">
        <v>5.8</v>
      </c>
      <c r="O15" s="71">
        <v>30</v>
      </c>
      <c r="P15" s="71">
        <v>0</v>
      </c>
      <c r="Q15" s="71">
        <v>2</v>
      </c>
      <c r="R15" s="71">
        <v>0</v>
      </c>
      <c r="S15" s="71">
        <v>9.6</v>
      </c>
      <c r="T15" s="71">
        <v>0.5</v>
      </c>
    </row>
    <row r="16" spans="1:22" ht="17.25" customHeight="1" thickBot="1">
      <c r="A16" s="80" t="s">
        <v>26</v>
      </c>
      <c r="B16" s="81" t="s">
        <v>14</v>
      </c>
      <c r="C16" s="71">
        <v>40</v>
      </c>
      <c r="D16" s="71">
        <v>3.54</v>
      </c>
      <c r="E16" s="71">
        <v>0.32</v>
      </c>
      <c r="F16" s="71">
        <v>19.68</v>
      </c>
      <c r="G16" s="71">
        <v>95.75</v>
      </c>
      <c r="H16" s="71">
        <v>7.0000000000000007E-2</v>
      </c>
      <c r="I16" s="71">
        <v>0</v>
      </c>
      <c r="J16" s="71">
        <v>0</v>
      </c>
      <c r="K16" s="71">
        <v>0</v>
      </c>
      <c r="L16" s="71">
        <v>0.6</v>
      </c>
      <c r="M16" s="71">
        <v>0</v>
      </c>
      <c r="N16" s="71">
        <v>9.1999999999999993</v>
      </c>
      <c r="O16" s="71">
        <v>34.799999999999997</v>
      </c>
      <c r="P16" s="71">
        <v>0.02</v>
      </c>
      <c r="Q16" s="71">
        <v>69.78</v>
      </c>
      <c r="R16" s="71">
        <v>0</v>
      </c>
      <c r="S16" s="71">
        <v>13.2</v>
      </c>
      <c r="T16" s="71">
        <v>0.8</v>
      </c>
    </row>
    <row r="17" spans="1:20" ht="16.5" thickBot="1">
      <c r="A17" s="18"/>
      <c r="B17" s="14" t="s">
        <v>46</v>
      </c>
      <c r="C17" s="47">
        <f>C11+C12+C13+C14+C15+C16</f>
        <v>800</v>
      </c>
      <c r="D17" s="47">
        <f t="shared" ref="D17:G17" si="1">D11+D12+D13+D14+D15+D16</f>
        <v>28.029999999999998</v>
      </c>
      <c r="E17" s="47">
        <f t="shared" si="1"/>
        <v>27.04</v>
      </c>
      <c r="F17" s="47">
        <f t="shared" si="1"/>
        <v>126.68</v>
      </c>
      <c r="G17" s="47">
        <f t="shared" si="1"/>
        <v>862.18999999999983</v>
      </c>
      <c r="H17" s="47">
        <f t="shared" ref="H17:T17" si="2">H11+H12+H13+H14+H15+H16</f>
        <v>0.52300000000000013</v>
      </c>
      <c r="I17" s="47">
        <f t="shared" si="2"/>
        <v>16.41</v>
      </c>
      <c r="J17" s="47">
        <f t="shared" si="2"/>
        <v>34.1</v>
      </c>
      <c r="K17" s="47">
        <f t="shared" si="2"/>
        <v>1</v>
      </c>
      <c r="L17" s="47">
        <f t="shared" si="2"/>
        <v>4.9399999999999995</v>
      </c>
      <c r="M17" s="47">
        <f t="shared" si="2"/>
        <v>0.27</v>
      </c>
      <c r="N17" s="47">
        <f t="shared" si="2"/>
        <v>424.43</v>
      </c>
      <c r="O17" s="47">
        <f t="shared" si="2"/>
        <v>442.06</v>
      </c>
      <c r="P17" s="47">
        <f t="shared" si="2"/>
        <v>0.04</v>
      </c>
      <c r="Q17" s="47">
        <f t="shared" si="2"/>
        <v>878.28</v>
      </c>
      <c r="R17" s="47">
        <f t="shared" si="2"/>
        <v>0</v>
      </c>
      <c r="S17" s="47">
        <f t="shared" si="2"/>
        <v>98.16</v>
      </c>
      <c r="T17" s="47">
        <f t="shared" si="2"/>
        <v>4.1500000000000004</v>
      </c>
    </row>
    <row r="18" spans="1:20" ht="1.5" hidden="1" customHeight="1" thickBot="1">
      <c r="A18" s="18"/>
      <c r="B18" s="12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</row>
    <row r="19" spans="1:20" ht="16.5" hidden="1" thickBot="1">
      <c r="A19" s="77"/>
      <c r="B19" s="87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</row>
    <row r="20" spans="1:20" ht="25.5" hidden="1" customHeight="1" thickBot="1">
      <c r="A20" s="77"/>
      <c r="B20" s="78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</row>
    <row r="21" spans="1:20" ht="15.75" customHeight="1" thickBot="1">
      <c r="A21" s="18"/>
      <c r="B21" s="14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</row>
    <row r="22" spans="1:20" ht="19.5" thickBot="1">
      <c r="A22" s="32"/>
      <c r="B22" s="61" t="s">
        <v>48</v>
      </c>
      <c r="C22" s="12"/>
      <c r="D22" s="64">
        <f>D9+D17</f>
        <v>47.45</v>
      </c>
      <c r="E22" s="64">
        <f t="shared" ref="E22:T22" si="3">E9+E17</f>
        <v>47.44</v>
      </c>
      <c r="F22" s="64">
        <f t="shared" si="3"/>
        <v>211.83</v>
      </c>
      <c r="G22" s="64">
        <f t="shared" si="3"/>
        <v>1464.0299999999997</v>
      </c>
      <c r="H22" s="64">
        <f t="shared" si="3"/>
        <v>0.78300000000000014</v>
      </c>
      <c r="I22" s="64">
        <f t="shared" si="3"/>
        <v>20.240000000000002</v>
      </c>
      <c r="J22" s="64">
        <f t="shared" si="3"/>
        <v>116.1</v>
      </c>
      <c r="K22" s="64">
        <f t="shared" si="3"/>
        <v>1.26</v>
      </c>
      <c r="L22" s="64">
        <f t="shared" si="3"/>
        <v>7.1999999999999993</v>
      </c>
      <c r="M22" s="64">
        <f t="shared" si="3"/>
        <v>0.33</v>
      </c>
      <c r="N22" s="64">
        <f t="shared" si="3"/>
        <v>806.32999999999993</v>
      </c>
      <c r="O22" s="64">
        <f t="shared" si="3"/>
        <v>762.13</v>
      </c>
      <c r="P22" s="64">
        <f t="shared" si="3"/>
        <v>6.5000000000000002E-2</v>
      </c>
      <c r="Q22" s="64">
        <f t="shared" si="3"/>
        <v>1141.96</v>
      </c>
      <c r="R22" s="64">
        <f t="shared" si="3"/>
        <v>0</v>
      </c>
      <c r="S22" s="64">
        <f t="shared" si="3"/>
        <v>161.76</v>
      </c>
      <c r="T22" s="64">
        <f t="shared" si="3"/>
        <v>6.7600000000000007</v>
      </c>
    </row>
  </sheetData>
  <mergeCells count="15"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  <mergeCell ref="G1:G3"/>
    <mergeCell ref="A1:A3"/>
    <mergeCell ref="B1:B3"/>
    <mergeCell ref="C1:C3"/>
    <mergeCell ref="D1:F2"/>
  </mergeCells>
  <phoneticPr fontId="5" type="noConversion"/>
  <pageMargins left="0.7" right="0.7" top="0.75" bottom="0.75" header="0.3" footer="0.3"/>
  <pageSetup paperSize="9" scale="81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V26"/>
  <sheetViews>
    <sheetView workbookViewId="0">
      <selection activeCell="X7" sqref="X7"/>
    </sheetView>
  </sheetViews>
  <sheetFormatPr defaultRowHeight="15"/>
  <cols>
    <col min="1" max="1" width="9.85546875" customWidth="1"/>
    <col min="2" max="2" width="28.85546875" customWidth="1"/>
    <col min="3" max="3" width="8.7109375" customWidth="1"/>
    <col min="4" max="4" width="9.140625" customWidth="1"/>
    <col min="5" max="6" width="9.7109375" customWidth="1"/>
    <col min="7" max="7" width="13.42578125" customWidth="1"/>
    <col min="8" max="8" width="5.85546875" hidden="1" customWidth="1"/>
    <col min="9" max="9" width="6" hidden="1" customWidth="1"/>
    <col min="10" max="11" width="5.85546875" hidden="1" customWidth="1"/>
    <col min="12" max="12" width="5.28515625" hidden="1" customWidth="1"/>
    <col min="13" max="13" width="7.5703125" hidden="1" customWidth="1"/>
    <col min="14" max="14" width="7.28515625" hidden="1" customWidth="1"/>
    <col min="15" max="15" width="5.7109375" hidden="1" customWidth="1"/>
    <col min="16" max="16" width="5.85546875" hidden="1" customWidth="1"/>
    <col min="17" max="17" width="5.5703125" hidden="1" customWidth="1"/>
    <col min="18" max="18" width="5.42578125" hidden="1" customWidth="1"/>
    <col min="19" max="19" width="6.42578125" hidden="1" customWidth="1"/>
    <col min="20" max="20" width="5.85546875" hidden="1" customWidth="1"/>
  </cols>
  <sheetData>
    <row r="1" spans="1:20" ht="15.75" thickBot="1">
      <c r="A1" s="186" t="s">
        <v>18</v>
      </c>
      <c r="B1" s="140" t="s">
        <v>104</v>
      </c>
      <c r="C1" s="149" t="s">
        <v>0</v>
      </c>
      <c r="D1" s="161" t="s">
        <v>16</v>
      </c>
      <c r="E1" s="162"/>
      <c r="F1" s="163"/>
      <c r="G1" s="130" t="s">
        <v>1</v>
      </c>
      <c r="H1" s="173" t="s">
        <v>2</v>
      </c>
      <c r="I1" s="174"/>
      <c r="J1" s="174"/>
      <c r="K1" s="174"/>
      <c r="L1" s="174"/>
      <c r="M1" s="175"/>
      <c r="N1" s="173" t="s">
        <v>3</v>
      </c>
      <c r="O1" s="174"/>
      <c r="P1" s="174"/>
      <c r="Q1" s="174"/>
      <c r="R1" s="174"/>
      <c r="S1" s="174"/>
      <c r="T1" s="175"/>
    </row>
    <row r="2" spans="1:20" ht="16.5" thickBot="1">
      <c r="A2" s="187"/>
      <c r="B2" s="157"/>
      <c r="C2" s="150"/>
      <c r="D2" s="164"/>
      <c r="E2" s="165"/>
      <c r="F2" s="166"/>
      <c r="G2" s="131"/>
      <c r="H2" s="128" t="s">
        <v>4</v>
      </c>
      <c r="I2" s="128" t="s">
        <v>5</v>
      </c>
      <c r="J2" s="128" t="s">
        <v>6</v>
      </c>
      <c r="K2" s="23"/>
      <c r="L2" s="22"/>
      <c r="M2" s="128" t="s">
        <v>19</v>
      </c>
      <c r="N2" s="128" t="s">
        <v>7</v>
      </c>
      <c r="O2" s="128" t="s">
        <v>8</v>
      </c>
      <c r="P2" s="22"/>
      <c r="Q2" s="22"/>
      <c r="R2" s="22"/>
      <c r="S2" s="128" t="s">
        <v>9</v>
      </c>
      <c r="T2" s="128" t="s">
        <v>10</v>
      </c>
    </row>
    <row r="3" spans="1:20" ht="16.5" thickBot="1">
      <c r="A3" s="188"/>
      <c r="B3" s="158"/>
      <c r="C3" s="151"/>
      <c r="D3" s="3" t="s">
        <v>11</v>
      </c>
      <c r="E3" s="3" t="s">
        <v>12</v>
      </c>
      <c r="F3" s="3" t="s">
        <v>13</v>
      </c>
      <c r="G3" s="132"/>
      <c r="H3" s="129"/>
      <c r="I3" s="129"/>
      <c r="J3" s="136"/>
      <c r="K3" s="24" t="s">
        <v>20</v>
      </c>
      <c r="L3" s="24" t="s">
        <v>21</v>
      </c>
      <c r="M3" s="129"/>
      <c r="N3" s="136"/>
      <c r="O3" s="129"/>
      <c r="P3" s="24" t="s">
        <v>23</v>
      </c>
      <c r="Q3" s="24" t="s">
        <v>22</v>
      </c>
      <c r="R3" s="24" t="s">
        <v>24</v>
      </c>
      <c r="S3" s="129"/>
      <c r="T3" s="129"/>
    </row>
    <row r="4" spans="1:20" ht="16.5" thickBot="1">
      <c r="A4" s="17"/>
      <c r="B4" s="54" t="s">
        <v>43</v>
      </c>
      <c r="C4" s="7"/>
      <c r="D4" s="7"/>
      <c r="E4" s="7"/>
      <c r="F4" s="7"/>
      <c r="G4" s="6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ht="24.75" thickBot="1">
      <c r="A5" s="118" t="s">
        <v>88</v>
      </c>
      <c r="B5" s="81" t="s">
        <v>89</v>
      </c>
      <c r="C5" s="71">
        <v>100</v>
      </c>
      <c r="D5" s="71">
        <v>1.33</v>
      </c>
      <c r="E5" s="71">
        <v>0</v>
      </c>
      <c r="F5" s="72">
        <v>11.09</v>
      </c>
      <c r="G5" s="71">
        <v>49.68</v>
      </c>
      <c r="H5" s="71">
        <v>0.7</v>
      </c>
      <c r="I5" s="71">
        <v>3.5</v>
      </c>
      <c r="J5" s="71">
        <v>0</v>
      </c>
      <c r="K5" s="71"/>
      <c r="L5" s="71"/>
      <c r="M5" s="71">
        <v>0.04</v>
      </c>
      <c r="N5" s="71">
        <v>20.58</v>
      </c>
      <c r="O5" s="71">
        <v>34.229999999999997</v>
      </c>
      <c r="P5" s="71"/>
      <c r="Q5" s="71"/>
      <c r="R5" s="71"/>
      <c r="S5" s="71">
        <v>5.3</v>
      </c>
      <c r="T5" s="71">
        <v>0.6</v>
      </c>
    </row>
    <row r="6" spans="1:20" ht="30.75" thickBot="1">
      <c r="A6" s="120" t="s">
        <v>32</v>
      </c>
      <c r="B6" s="121" t="s">
        <v>90</v>
      </c>
      <c r="C6" s="74">
        <v>210</v>
      </c>
      <c r="D6" s="74">
        <v>12.7</v>
      </c>
      <c r="E6" s="74">
        <v>18.7</v>
      </c>
      <c r="F6" s="74">
        <v>38.799999999999997</v>
      </c>
      <c r="G6" s="74">
        <v>374.3</v>
      </c>
      <c r="H6" s="74">
        <v>0.1</v>
      </c>
      <c r="I6" s="74">
        <v>8.24</v>
      </c>
      <c r="J6" s="74">
        <v>0</v>
      </c>
      <c r="K6" s="74">
        <v>0.6</v>
      </c>
      <c r="L6" s="74">
        <v>1.2</v>
      </c>
      <c r="M6" s="74">
        <v>0.13</v>
      </c>
      <c r="N6" s="74">
        <v>167</v>
      </c>
      <c r="O6" s="74">
        <v>137.19999999999999</v>
      </c>
      <c r="P6" s="74">
        <v>0</v>
      </c>
      <c r="Q6" s="74">
        <v>73.400000000000006</v>
      </c>
      <c r="R6" s="74">
        <v>0</v>
      </c>
      <c r="S6" s="74">
        <v>21.33</v>
      </c>
      <c r="T6" s="74">
        <v>1.3</v>
      </c>
    </row>
    <row r="7" spans="1:20" ht="24.75" thickBot="1">
      <c r="A7" s="69" t="s">
        <v>49</v>
      </c>
      <c r="B7" s="78" t="s">
        <v>29</v>
      </c>
      <c r="C7" s="71">
        <v>200</v>
      </c>
      <c r="D7" s="97">
        <v>7.0000000000000007E-2</v>
      </c>
      <c r="E7" s="97">
        <v>0.02</v>
      </c>
      <c r="F7" s="97">
        <v>15</v>
      </c>
      <c r="G7" s="97">
        <v>60.46</v>
      </c>
      <c r="H7" s="97">
        <v>0</v>
      </c>
      <c r="I7" s="97">
        <v>0.03</v>
      </c>
      <c r="J7" s="97">
        <v>0</v>
      </c>
      <c r="K7" s="97"/>
      <c r="L7" s="97"/>
      <c r="M7" s="97">
        <v>0</v>
      </c>
      <c r="N7" s="97">
        <v>11.1</v>
      </c>
      <c r="O7" s="97">
        <v>2.8</v>
      </c>
      <c r="P7" s="97"/>
      <c r="Q7" s="97">
        <v>8.6</v>
      </c>
      <c r="R7" s="97"/>
      <c r="S7" s="97">
        <v>1.4</v>
      </c>
      <c r="T7" s="97">
        <v>0.28000000000000003</v>
      </c>
    </row>
    <row r="8" spans="1:20" ht="15.75" customHeight="1" thickBot="1">
      <c r="A8" s="80" t="s">
        <v>26</v>
      </c>
      <c r="B8" s="81" t="s">
        <v>14</v>
      </c>
      <c r="C8" s="71">
        <v>40</v>
      </c>
      <c r="D8" s="71">
        <v>3.54</v>
      </c>
      <c r="E8" s="71">
        <v>0.32</v>
      </c>
      <c r="F8" s="71">
        <v>19.68</v>
      </c>
      <c r="G8" s="71">
        <v>95.75</v>
      </c>
      <c r="H8" s="71">
        <v>7.0000000000000007E-2</v>
      </c>
      <c r="I8" s="71">
        <v>0</v>
      </c>
      <c r="J8" s="71">
        <v>0</v>
      </c>
      <c r="K8" s="71">
        <v>0</v>
      </c>
      <c r="L8" s="71">
        <v>0.6</v>
      </c>
      <c r="M8" s="71">
        <v>0</v>
      </c>
      <c r="N8" s="71">
        <v>9.1999999999999993</v>
      </c>
      <c r="O8" s="71">
        <v>34.799999999999997</v>
      </c>
      <c r="P8" s="71">
        <v>0.02</v>
      </c>
      <c r="Q8" s="71">
        <v>69.78</v>
      </c>
      <c r="R8" s="71">
        <v>0</v>
      </c>
      <c r="S8" s="71">
        <v>13.2</v>
      </c>
      <c r="T8" s="71">
        <v>0.8</v>
      </c>
    </row>
    <row r="9" spans="1:20" ht="16.5" hidden="1" thickBot="1">
      <c r="A9" s="19"/>
      <c r="B9" s="10"/>
      <c r="C9" s="26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1:20" ht="16.5" thickBot="1">
      <c r="A10" s="18"/>
      <c r="B10" s="14" t="s">
        <v>44</v>
      </c>
      <c r="C10" s="47">
        <f>C5+C6+C7+C8</f>
        <v>550</v>
      </c>
      <c r="D10" s="47">
        <f t="shared" ref="D10:G10" si="0">D5+D6+D7+D8</f>
        <v>17.64</v>
      </c>
      <c r="E10" s="47">
        <f t="shared" si="0"/>
        <v>19.04</v>
      </c>
      <c r="F10" s="47">
        <f t="shared" si="0"/>
        <v>84.57</v>
      </c>
      <c r="G10" s="47">
        <f t="shared" si="0"/>
        <v>580.19000000000005</v>
      </c>
      <c r="H10" s="47">
        <f t="shared" ref="H10:T10" si="1">H5+H6+H7+H8</f>
        <v>0.86999999999999988</v>
      </c>
      <c r="I10" s="47">
        <f t="shared" si="1"/>
        <v>11.77</v>
      </c>
      <c r="J10" s="47">
        <f t="shared" si="1"/>
        <v>0</v>
      </c>
      <c r="K10" s="47">
        <f t="shared" si="1"/>
        <v>0.6</v>
      </c>
      <c r="L10" s="47">
        <f t="shared" si="1"/>
        <v>1.7999999999999998</v>
      </c>
      <c r="M10" s="47">
        <f t="shared" si="1"/>
        <v>0.17</v>
      </c>
      <c r="N10" s="47">
        <f t="shared" si="1"/>
        <v>207.87999999999997</v>
      </c>
      <c r="O10" s="47">
        <f t="shared" si="1"/>
        <v>209.02999999999997</v>
      </c>
      <c r="P10" s="47">
        <f t="shared" si="1"/>
        <v>0.02</v>
      </c>
      <c r="Q10" s="47">
        <f t="shared" si="1"/>
        <v>151.78</v>
      </c>
      <c r="R10" s="47">
        <f t="shared" si="1"/>
        <v>0</v>
      </c>
      <c r="S10" s="47">
        <f t="shared" si="1"/>
        <v>41.23</v>
      </c>
      <c r="T10" s="47">
        <f t="shared" si="1"/>
        <v>2.9799999999999995</v>
      </c>
    </row>
    <row r="11" spans="1:20" ht="16.5" thickBot="1">
      <c r="A11" s="18"/>
      <c r="B11" s="12" t="s">
        <v>45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20" ht="31.5" customHeight="1" thickBot="1">
      <c r="A12" s="102" t="s">
        <v>80</v>
      </c>
      <c r="B12" s="103" t="s">
        <v>81</v>
      </c>
      <c r="C12" s="97">
        <v>280</v>
      </c>
      <c r="D12" s="97">
        <v>5.45</v>
      </c>
      <c r="E12" s="97">
        <v>5.73</v>
      </c>
      <c r="F12" s="97">
        <v>24.36</v>
      </c>
      <c r="G12" s="97">
        <v>170.83</v>
      </c>
      <c r="H12" s="97">
        <v>0.19</v>
      </c>
      <c r="I12" s="97">
        <v>4.67</v>
      </c>
      <c r="J12" s="97">
        <v>0</v>
      </c>
      <c r="K12" s="97">
        <v>0.02</v>
      </c>
      <c r="L12" s="97">
        <v>1.6</v>
      </c>
      <c r="M12" s="97">
        <v>0.05</v>
      </c>
      <c r="N12" s="97">
        <v>34.130000000000003</v>
      </c>
      <c r="O12" s="97">
        <v>70.5</v>
      </c>
      <c r="P12" s="97">
        <v>0</v>
      </c>
      <c r="Q12" s="110">
        <v>378.2</v>
      </c>
      <c r="R12" s="97">
        <v>0</v>
      </c>
      <c r="S12" s="97">
        <v>28.5</v>
      </c>
      <c r="T12" s="110">
        <v>1.64</v>
      </c>
    </row>
    <row r="13" spans="1:20" ht="24.75" customHeight="1" thickBot="1">
      <c r="A13" s="77" t="s">
        <v>41</v>
      </c>
      <c r="B13" s="78" t="s">
        <v>69</v>
      </c>
      <c r="C13" s="98">
        <v>250</v>
      </c>
      <c r="D13" s="98">
        <v>23.06</v>
      </c>
      <c r="E13" s="98">
        <v>23.5</v>
      </c>
      <c r="F13" s="98">
        <v>53.75</v>
      </c>
      <c r="G13" s="98">
        <v>518.74</v>
      </c>
      <c r="H13" s="71">
        <v>0.03</v>
      </c>
      <c r="I13" s="71">
        <v>5.82</v>
      </c>
      <c r="J13" s="71">
        <v>33.42</v>
      </c>
      <c r="K13" s="71">
        <v>0</v>
      </c>
      <c r="L13" s="71">
        <v>0.69</v>
      </c>
      <c r="M13" s="71">
        <v>0.33</v>
      </c>
      <c r="N13" s="71">
        <v>146.91</v>
      </c>
      <c r="O13" s="71">
        <v>153.4</v>
      </c>
      <c r="P13" s="71">
        <v>0</v>
      </c>
      <c r="Q13" s="71">
        <v>68</v>
      </c>
      <c r="R13" s="71">
        <v>0</v>
      </c>
      <c r="S13" s="71">
        <v>10</v>
      </c>
      <c r="T13" s="71">
        <v>0.3</v>
      </c>
    </row>
    <row r="14" spans="1:20" ht="24" customHeight="1" thickBot="1">
      <c r="A14" s="69" t="s">
        <v>77</v>
      </c>
      <c r="B14" s="78" t="s">
        <v>78</v>
      </c>
      <c r="C14" s="71">
        <v>200</v>
      </c>
      <c r="D14" s="97">
        <v>0.1</v>
      </c>
      <c r="E14" s="97">
        <v>0.02</v>
      </c>
      <c r="F14" s="97">
        <v>15.5</v>
      </c>
      <c r="G14" s="97">
        <v>62.78</v>
      </c>
      <c r="H14" s="97">
        <v>0</v>
      </c>
      <c r="I14" s="97">
        <v>0.03</v>
      </c>
      <c r="J14" s="97">
        <v>0</v>
      </c>
      <c r="K14" s="97"/>
      <c r="L14" s="97"/>
      <c r="M14" s="97">
        <v>0</v>
      </c>
      <c r="N14" s="97">
        <v>11.1</v>
      </c>
      <c r="O14" s="97">
        <v>2.8</v>
      </c>
      <c r="P14" s="97"/>
      <c r="Q14" s="97">
        <v>8.6</v>
      </c>
      <c r="R14" s="97"/>
      <c r="S14" s="97">
        <v>1.4</v>
      </c>
      <c r="T14" s="97">
        <v>0.28000000000000003</v>
      </c>
    </row>
    <row r="15" spans="1:20" ht="18" customHeight="1" thickBot="1">
      <c r="A15" s="80" t="s">
        <v>26</v>
      </c>
      <c r="B15" s="81" t="s">
        <v>15</v>
      </c>
      <c r="C15" s="79">
        <v>40</v>
      </c>
      <c r="D15" s="71">
        <v>2.64</v>
      </c>
      <c r="E15" s="71">
        <v>0.48</v>
      </c>
      <c r="F15" s="71">
        <v>15.84</v>
      </c>
      <c r="G15" s="71">
        <v>78.239999999999995</v>
      </c>
      <c r="H15" s="71">
        <v>7.0000000000000007E-2</v>
      </c>
      <c r="I15" s="71">
        <v>0</v>
      </c>
      <c r="J15" s="71">
        <v>0</v>
      </c>
      <c r="K15" s="71">
        <v>0.7</v>
      </c>
      <c r="L15" s="71">
        <v>0.08</v>
      </c>
      <c r="M15" s="71">
        <v>0</v>
      </c>
      <c r="N15" s="71">
        <v>11.6</v>
      </c>
      <c r="O15" s="71">
        <v>60</v>
      </c>
      <c r="P15" s="71">
        <v>0</v>
      </c>
      <c r="Q15" s="71">
        <v>4</v>
      </c>
      <c r="R15" s="71">
        <v>0</v>
      </c>
      <c r="S15" s="71">
        <v>19.2</v>
      </c>
      <c r="T15" s="71">
        <v>1</v>
      </c>
    </row>
    <row r="16" spans="1:20" ht="16.5" hidden="1" thickBot="1">
      <c r="A16" s="80"/>
      <c r="B16" s="8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</row>
    <row r="17" spans="1:22" ht="17.25" hidden="1" customHeight="1" thickBot="1">
      <c r="A17" s="80"/>
      <c r="B17" s="8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</row>
    <row r="18" spans="1:22" ht="16.5" hidden="1" thickBot="1">
      <c r="A18" s="19"/>
      <c r="B18" s="10"/>
      <c r="C18" s="26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</row>
    <row r="19" spans="1:22" ht="16.5" customHeight="1" thickBot="1">
      <c r="A19" s="80" t="s">
        <v>26</v>
      </c>
      <c r="B19" s="81" t="s">
        <v>14</v>
      </c>
      <c r="C19" s="71">
        <v>40</v>
      </c>
      <c r="D19" s="71">
        <v>3.54</v>
      </c>
      <c r="E19" s="71">
        <v>0.32</v>
      </c>
      <c r="F19" s="71">
        <v>19.68</v>
      </c>
      <c r="G19" s="71">
        <v>95.75</v>
      </c>
      <c r="H19" s="71">
        <v>7.0000000000000007E-2</v>
      </c>
      <c r="I19" s="71">
        <v>0</v>
      </c>
      <c r="J19" s="71">
        <v>0</v>
      </c>
      <c r="K19" s="71">
        <v>0</v>
      </c>
      <c r="L19" s="71">
        <v>0.6</v>
      </c>
      <c r="M19" s="71">
        <v>0</v>
      </c>
      <c r="N19" s="71">
        <v>9.1999999999999993</v>
      </c>
      <c r="O19" s="71">
        <v>34.799999999999997</v>
      </c>
      <c r="P19" s="71">
        <v>0.02</v>
      </c>
      <c r="Q19" s="71">
        <v>69.78</v>
      </c>
      <c r="R19" s="71">
        <v>0</v>
      </c>
      <c r="S19" s="71">
        <v>13.2</v>
      </c>
      <c r="T19" s="71">
        <v>0.8</v>
      </c>
    </row>
    <row r="20" spans="1:22" ht="15.75" customHeight="1" thickBot="1">
      <c r="A20" s="18"/>
      <c r="B20" s="14" t="s">
        <v>46</v>
      </c>
      <c r="C20" s="47">
        <f>C12+C13+C14+C15+C19</f>
        <v>810</v>
      </c>
      <c r="D20" s="47">
        <f t="shared" ref="D20:G20" si="2">D12+D13+D14+D15+D19</f>
        <v>34.79</v>
      </c>
      <c r="E20" s="47">
        <f t="shared" si="2"/>
        <v>30.05</v>
      </c>
      <c r="F20" s="47">
        <f t="shared" si="2"/>
        <v>129.13</v>
      </c>
      <c r="G20" s="47">
        <f t="shared" si="2"/>
        <v>926.34</v>
      </c>
      <c r="H20" s="47">
        <f t="shared" ref="H20:T20" si="3">H12+H13+H14+H15+H17</f>
        <v>0.29000000000000004</v>
      </c>
      <c r="I20" s="47">
        <f t="shared" si="3"/>
        <v>10.52</v>
      </c>
      <c r="J20" s="47">
        <f t="shared" si="3"/>
        <v>33.42</v>
      </c>
      <c r="K20" s="47">
        <f t="shared" si="3"/>
        <v>0.72</v>
      </c>
      <c r="L20" s="47">
        <f t="shared" si="3"/>
        <v>2.37</v>
      </c>
      <c r="M20" s="47">
        <f t="shared" si="3"/>
        <v>0.38</v>
      </c>
      <c r="N20" s="47">
        <f t="shared" si="3"/>
        <v>203.73999999999998</v>
      </c>
      <c r="O20" s="47">
        <f t="shared" si="3"/>
        <v>286.70000000000005</v>
      </c>
      <c r="P20" s="47">
        <f t="shared" si="3"/>
        <v>0</v>
      </c>
      <c r="Q20" s="47">
        <f t="shared" si="3"/>
        <v>458.8</v>
      </c>
      <c r="R20" s="47">
        <f t="shared" si="3"/>
        <v>0</v>
      </c>
      <c r="S20" s="47">
        <f t="shared" si="3"/>
        <v>59.099999999999994</v>
      </c>
      <c r="T20" s="47">
        <f t="shared" si="3"/>
        <v>3.2199999999999998</v>
      </c>
      <c r="V20" t="s">
        <v>74</v>
      </c>
    </row>
    <row r="21" spans="1:22" ht="15" hidden="1" customHeight="1" thickBot="1">
      <c r="A21" s="18"/>
      <c r="B21" s="12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22" ht="16.5" hidden="1" thickBot="1">
      <c r="A22" s="17"/>
      <c r="B22" s="7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2" ht="16.5" hidden="1" thickBot="1">
      <c r="A23" s="77"/>
      <c r="B23" s="8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</row>
    <row r="24" spans="1:22" ht="16.5" hidden="1" thickBot="1">
      <c r="A24" s="77"/>
      <c r="B24" s="78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</row>
    <row r="25" spans="1:22" ht="16.5" hidden="1" thickBot="1">
      <c r="A25" s="18"/>
      <c r="B25" s="14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</row>
    <row r="26" spans="1:22" ht="19.5" thickBot="1">
      <c r="A26" s="18"/>
      <c r="B26" s="61" t="s">
        <v>48</v>
      </c>
      <c r="C26" s="10"/>
      <c r="D26" s="50">
        <f>D10+D20+D25</f>
        <v>52.43</v>
      </c>
      <c r="E26" s="50">
        <f t="shared" ref="E26:T26" si="4">E10+E20+E25</f>
        <v>49.09</v>
      </c>
      <c r="F26" s="50">
        <f t="shared" si="4"/>
        <v>213.7</v>
      </c>
      <c r="G26" s="50">
        <f t="shared" si="4"/>
        <v>1506.5300000000002</v>
      </c>
      <c r="H26" s="50">
        <f t="shared" si="4"/>
        <v>1.1599999999999999</v>
      </c>
      <c r="I26" s="50">
        <f t="shared" si="4"/>
        <v>22.29</v>
      </c>
      <c r="J26" s="50">
        <f t="shared" si="4"/>
        <v>33.42</v>
      </c>
      <c r="K26" s="50">
        <f t="shared" si="4"/>
        <v>1.3199999999999998</v>
      </c>
      <c r="L26" s="50">
        <f t="shared" si="4"/>
        <v>4.17</v>
      </c>
      <c r="M26" s="50">
        <f t="shared" si="4"/>
        <v>0.55000000000000004</v>
      </c>
      <c r="N26" s="50">
        <f t="shared" si="4"/>
        <v>411.61999999999995</v>
      </c>
      <c r="O26" s="50">
        <f t="shared" si="4"/>
        <v>495.73</v>
      </c>
      <c r="P26" s="50">
        <f t="shared" si="4"/>
        <v>0.02</v>
      </c>
      <c r="Q26" s="50">
        <f t="shared" si="4"/>
        <v>610.58000000000004</v>
      </c>
      <c r="R26" s="50">
        <f t="shared" si="4"/>
        <v>0</v>
      </c>
      <c r="S26" s="50">
        <f t="shared" si="4"/>
        <v>100.32999999999998</v>
      </c>
      <c r="T26" s="50">
        <f t="shared" si="4"/>
        <v>6.1999999999999993</v>
      </c>
    </row>
  </sheetData>
  <mergeCells count="15"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  <mergeCell ref="G1:G3"/>
    <mergeCell ref="A1:A3"/>
    <mergeCell ref="B1:B3"/>
    <mergeCell ref="C1:C3"/>
    <mergeCell ref="D1:F2"/>
  </mergeCells>
  <phoneticPr fontId="5" type="noConversion"/>
  <pageMargins left="0.7" right="0.7" top="0.75" bottom="0.75" header="0.3" footer="0.3"/>
  <pageSetup paperSize="9" scale="83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V29"/>
  <sheetViews>
    <sheetView workbookViewId="0">
      <selection activeCell="W7" sqref="W7"/>
    </sheetView>
  </sheetViews>
  <sheetFormatPr defaultRowHeight="15"/>
  <cols>
    <col min="1" max="1" width="10.140625" style="2" customWidth="1"/>
    <col min="2" max="2" width="30.7109375" style="2" customWidth="1"/>
    <col min="3" max="3" width="7.28515625" style="2" customWidth="1"/>
    <col min="4" max="4" width="8.7109375" style="2" customWidth="1"/>
    <col min="5" max="5" width="9.140625" style="2" customWidth="1"/>
    <col min="6" max="6" width="9.85546875" style="2" customWidth="1"/>
    <col min="7" max="7" width="14.85546875" style="2" customWidth="1"/>
    <col min="8" max="8" width="7" style="2" hidden="1" customWidth="1"/>
    <col min="9" max="9" width="6.28515625" style="2" hidden="1" customWidth="1"/>
    <col min="10" max="10" width="6.140625" style="2" hidden="1" customWidth="1"/>
    <col min="11" max="11" width="7.140625" style="2" hidden="1" customWidth="1"/>
    <col min="12" max="12" width="5.85546875" style="2" hidden="1" customWidth="1"/>
    <col min="13" max="13" width="6.140625" style="2" hidden="1" customWidth="1"/>
    <col min="14" max="14" width="7.42578125" style="2" hidden="1" customWidth="1"/>
    <col min="15" max="15" width="6.42578125" style="2" hidden="1" customWidth="1"/>
    <col min="16" max="16" width="5.7109375" style="2" hidden="1" customWidth="1"/>
    <col min="17" max="17" width="6.28515625" style="2" hidden="1" customWidth="1"/>
    <col min="18" max="19" width="5.85546875" style="2" hidden="1" customWidth="1"/>
    <col min="20" max="20" width="4.85546875" style="2" hidden="1" customWidth="1"/>
    <col min="21" max="16384" width="9.140625" style="2"/>
  </cols>
  <sheetData>
    <row r="1" spans="1:22" ht="15.75" thickBot="1">
      <c r="A1" s="186" t="s">
        <v>18</v>
      </c>
      <c r="B1" s="140" t="s">
        <v>103</v>
      </c>
      <c r="C1" s="149" t="s">
        <v>0</v>
      </c>
      <c r="D1" s="161" t="s">
        <v>16</v>
      </c>
      <c r="E1" s="162"/>
      <c r="F1" s="163"/>
      <c r="G1" s="130" t="s">
        <v>1</v>
      </c>
      <c r="H1" s="173" t="s">
        <v>2</v>
      </c>
      <c r="I1" s="174"/>
      <c r="J1" s="174"/>
      <c r="K1" s="174"/>
      <c r="L1" s="174"/>
      <c r="M1" s="175"/>
      <c r="N1" s="173" t="s">
        <v>3</v>
      </c>
      <c r="O1" s="174"/>
      <c r="P1" s="174"/>
      <c r="Q1" s="174"/>
      <c r="R1" s="174"/>
      <c r="S1" s="174"/>
      <c r="T1" s="175"/>
    </row>
    <row r="2" spans="1:22" ht="16.5" thickBot="1">
      <c r="A2" s="187"/>
      <c r="B2" s="157"/>
      <c r="C2" s="150"/>
      <c r="D2" s="164"/>
      <c r="E2" s="165"/>
      <c r="F2" s="166"/>
      <c r="G2" s="131"/>
      <c r="H2" s="128" t="s">
        <v>4</v>
      </c>
      <c r="I2" s="128" t="s">
        <v>5</v>
      </c>
      <c r="J2" s="128" t="s">
        <v>6</v>
      </c>
      <c r="K2" s="23"/>
      <c r="L2" s="22"/>
      <c r="M2" s="128" t="s">
        <v>19</v>
      </c>
      <c r="N2" s="128" t="s">
        <v>7</v>
      </c>
      <c r="O2" s="128" t="s">
        <v>8</v>
      </c>
      <c r="P2" s="22"/>
      <c r="Q2" s="22"/>
      <c r="R2" s="22"/>
      <c r="S2" s="128" t="s">
        <v>9</v>
      </c>
      <c r="T2" s="128" t="s">
        <v>10</v>
      </c>
    </row>
    <row r="3" spans="1:22" ht="16.5" thickBot="1">
      <c r="A3" s="188"/>
      <c r="B3" s="158"/>
      <c r="C3" s="151"/>
      <c r="D3" s="3" t="s">
        <v>11</v>
      </c>
      <c r="E3" s="3" t="s">
        <v>12</v>
      </c>
      <c r="F3" s="3" t="s">
        <v>13</v>
      </c>
      <c r="G3" s="132"/>
      <c r="H3" s="129"/>
      <c r="I3" s="129"/>
      <c r="J3" s="136"/>
      <c r="K3" s="24" t="s">
        <v>20</v>
      </c>
      <c r="L3" s="24" t="s">
        <v>21</v>
      </c>
      <c r="M3" s="129"/>
      <c r="N3" s="136"/>
      <c r="O3" s="129"/>
      <c r="P3" s="24" t="s">
        <v>23</v>
      </c>
      <c r="Q3" s="24" t="s">
        <v>22</v>
      </c>
      <c r="R3" s="24" t="s">
        <v>24</v>
      </c>
      <c r="S3" s="129"/>
      <c r="T3" s="129"/>
    </row>
    <row r="4" spans="1:22" ht="15.75" thickBot="1">
      <c r="A4" s="36"/>
      <c r="B4" s="66" t="s">
        <v>43</v>
      </c>
      <c r="C4" s="37"/>
      <c r="D4" s="37"/>
      <c r="E4" s="37"/>
      <c r="F4" s="37"/>
      <c r="G4" s="38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</row>
    <row r="5" spans="1:22" ht="1.5" hidden="1" customHeight="1" thickBot="1">
      <c r="A5" s="69"/>
      <c r="B5" s="70"/>
      <c r="C5" s="71"/>
      <c r="D5" s="71"/>
      <c r="E5" s="71"/>
      <c r="F5" s="72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1:22" ht="16.5" thickBot="1">
      <c r="A6" s="99" t="s">
        <v>141</v>
      </c>
      <c r="B6" s="104" t="s">
        <v>39</v>
      </c>
      <c r="C6" s="97">
        <v>48</v>
      </c>
      <c r="D6" s="97">
        <v>5.08</v>
      </c>
      <c r="E6" s="97">
        <v>4.5999999999999996</v>
      </c>
      <c r="F6" s="101">
        <v>0.28000000000000003</v>
      </c>
      <c r="G6" s="97">
        <v>62.84</v>
      </c>
      <c r="H6" s="97">
        <v>0.03</v>
      </c>
      <c r="I6" s="97">
        <v>0</v>
      </c>
      <c r="J6" s="97">
        <v>100</v>
      </c>
      <c r="K6" s="97">
        <v>0</v>
      </c>
      <c r="L6" s="97">
        <v>0.8</v>
      </c>
      <c r="M6" s="97">
        <v>0.18</v>
      </c>
      <c r="N6" s="97">
        <v>32</v>
      </c>
      <c r="O6" s="97">
        <v>76.8</v>
      </c>
      <c r="P6" s="97">
        <v>0</v>
      </c>
      <c r="Q6" s="97">
        <v>56</v>
      </c>
      <c r="R6" s="97">
        <v>0</v>
      </c>
      <c r="S6" s="97">
        <v>4.8</v>
      </c>
      <c r="T6" s="97">
        <v>1</v>
      </c>
    </row>
    <row r="7" spans="1:22" ht="32.25" customHeight="1" thickBot="1">
      <c r="A7" s="107" t="s">
        <v>140</v>
      </c>
      <c r="B7" s="108" t="s">
        <v>86</v>
      </c>
      <c r="C7" s="96">
        <v>260</v>
      </c>
      <c r="D7" s="96">
        <v>10.32</v>
      </c>
      <c r="E7" s="96">
        <v>14.15</v>
      </c>
      <c r="F7" s="96">
        <v>45.55</v>
      </c>
      <c r="G7" s="96">
        <v>350.83</v>
      </c>
      <c r="H7" s="96">
        <v>0.1</v>
      </c>
      <c r="I7" s="96">
        <v>0</v>
      </c>
      <c r="J7" s="96">
        <v>20</v>
      </c>
      <c r="K7" s="97">
        <v>0</v>
      </c>
      <c r="L7" s="96">
        <v>0.3</v>
      </c>
      <c r="M7" s="96">
        <v>0</v>
      </c>
      <c r="N7" s="96">
        <v>26</v>
      </c>
      <c r="O7" s="96">
        <v>53</v>
      </c>
      <c r="P7" s="96">
        <v>0</v>
      </c>
      <c r="Q7" s="96">
        <v>130</v>
      </c>
      <c r="R7" s="96">
        <v>0</v>
      </c>
      <c r="S7" s="96">
        <v>27</v>
      </c>
      <c r="T7" s="96">
        <v>0.34</v>
      </c>
    </row>
    <row r="8" spans="1:22" ht="25.5" customHeight="1" thickBot="1">
      <c r="A8" s="102" t="s">
        <v>139</v>
      </c>
      <c r="B8" s="103" t="s">
        <v>36</v>
      </c>
      <c r="C8" s="97">
        <v>210</v>
      </c>
      <c r="D8" s="97">
        <v>0.13</v>
      </c>
      <c r="E8" s="97">
        <v>0.02</v>
      </c>
      <c r="F8" s="97">
        <v>15.2</v>
      </c>
      <c r="G8" s="97">
        <v>61.5</v>
      </c>
      <c r="H8" s="97">
        <v>0</v>
      </c>
      <c r="I8" s="97">
        <v>2.83</v>
      </c>
      <c r="J8" s="97">
        <v>0</v>
      </c>
      <c r="K8" s="97"/>
      <c r="L8" s="97"/>
      <c r="M8" s="97">
        <v>0</v>
      </c>
      <c r="N8" s="97">
        <v>14.2</v>
      </c>
      <c r="O8" s="97">
        <v>4.4000000000000004</v>
      </c>
      <c r="P8" s="97"/>
      <c r="Q8" s="97">
        <v>21.3</v>
      </c>
      <c r="R8" s="97"/>
      <c r="S8" s="97">
        <v>2.4</v>
      </c>
      <c r="T8" s="97">
        <v>0.36</v>
      </c>
    </row>
    <row r="9" spans="1:22" ht="16.5" hidden="1" thickBot="1">
      <c r="A9" s="69"/>
      <c r="B9" s="78"/>
      <c r="C9" s="71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</row>
    <row r="10" spans="1:22" ht="16.5" thickBot="1">
      <c r="A10" s="80" t="s">
        <v>26</v>
      </c>
      <c r="B10" s="81" t="s">
        <v>14</v>
      </c>
      <c r="C10" s="71">
        <v>40</v>
      </c>
      <c r="D10" s="71">
        <v>3.54</v>
      </c>
      <c r="E10" s="71">
        <v>0.32</v>
      </c>
      <c r="F10" s="71">
        <v>19.68</v>
      </c>
      <c r="G10" s="71">
        <v>95.75</v>
      </c>
      <c r="H10" s="71">
        <v>7.0000000000000007E-2</v>
      </c>
      <c r="I10" s="71">
        <v>0</v>
      </c>
      <c r="J10" s="71">
        <v>0</v>
      </c>
      <c r="K10" s="71">
        <v>0</v>
      </c>
      <c r="L10" s="71">
        <v>0.6</v>
      </c>
      <c r="M10" s="71">
        <v>0</v>
      </c>
      <c r="N10" s="71">
        <v>9.1999999999999993</v>
      </c>
      <c r="O10" s="71">
        <v>34.799999999999997</v>
      </c>
      <c r="P10" s="71">
        <v>0.02</v>
      </c>
      <c r="Q10" s="71">
        <v>69.78</v>
      </c>
      <c r="R10" s="71">
        <v>0</v>
      </c>
      <c r="S10" s="71">
        <v>13.2</v>
      </c>
      <c r="T10" s="71">
        <v>0.8</v>
      </c>
    </row>
    <row r="11" spans="1:22" ht="16.5" thickBot="1">
      <c r="A11" s="33"/>
      <c r="B11" s="53" t="s">
        <v>44</v>
      </c>
      <c r="C11" s="47">
        <f>C5+C6+C7+C8+C9+C10</f>
        <v>558</v>
      </c>
      <c r="D11" s="47">
        <f t="shared" ref="D11:G11" si="0">D5+D6+D7+D8+D9+D10</f>
        <v>19.07</v>
      </c>
      <c r="E11" s="47">
        <f t="shared" si="0"/>
        <v>19.09</v>
      </c>
      <c r="F11" s="47">
        <f t="shared" si="0"/>
        <v>80.710000000000008</v>
      </c>
      <c r="G11" s="47">
        <f t="shared" si="0"/>
        <v>570.91999999999996</v>
      </c>
      <c r="H11" s="47">
        <f t="shared" ref="H11:T11" si="1">H5+H6+H7+H8+H9+H10</f>
        <v>0.2</v>
      </c>
      <c r="I11" s="47">
        <f t="shared" si="1"/>
        <v>2.83</v>
      </c>
      <c r="J11" s="47">
        <f t="shared" si="1"/>
        <v>120</v>
      </c>
      <c r="K11" s="47">
        <f t="shared" si="1"/>
        <v>0</v>
      </c>
      <c r="L11" s="47">
        <f t="shared" si="1"/>
        <v>1.7000000000000002</v>
      </c>
      <c r="M11" s="47">
        <f t="shared" si="1"/>
        <v>0.18</v>
      </c>
      <c r="N11" s="47">
        <f t="shared" si="1"/>
        <v>81.400000000000006</v>
      </c>
      <c r="O11" s="47">
        <f t="shared" si="1"/>
        <v>169</v>
      </c>
      <c r="P11" s="47">
        <f t="shared" si="1"/>
        <v>0.02</v>
      </c>
      <c r="Q11" s="47">
        <f t="shared" si="1"/>
        <v>277.08000000000004</v>
      </c>
      <c r="R11" s="47">
        <f t="shared" si="1"/>
        <v>0</v>
      </c>
      <c r="S11" s="47">
        <f t="shared" si="1"/>
        <v>47.400000000000006</v>
      </c>
      <c r="T11" s="47">
        <f t="shared" si="1"/>
        <v>2.5</v>
      </c>
    </row>
    <row r="12" spans="1:22" ht="13.5" customHeight="1" thickBot="1">
      <c r="A12" s="33"/>
      <c r="B12" s="67" t="s">
        <v>45</v>
      </c>
      <c r="C12" s="35"/>
      <c r="D12" s="35"/>
      <c r="E12" s="35"/>
      <c r="F12" s="35"/>
      <c r="G12" s="35"/>
      <c r="H12" s="35"/>
      <c r="I12" s="35"/>
      <c r="J12" s="35"/>
      <c r="K12" s="31"/>
      <c r="L12" s="35"/>
      <c r="M12" s="35"/>
      <c r="N12" s="35"/>
      <c r="O12" s="35"/>
      <c r="P12" s="35"/>
      <c r="Q12" s="35"/>
      <c r="R12" s="35"/>
      <c r="S12" s="35"/>
      <c r="T12" s="35"/>
    </row>
    <row r="13" spans="1:22" ht="28.5" hidden="1" customHeight="1" thickBot="1">
      <c r="A13" s="99"/>
      <c r="B13" s="100"/>
      <c r="C13" s="97"/>
      <c r="D13" s="97"/>
      <c r="E13" s="97"/>
      <c r="F13" s="101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</row>
    <row r="14" spans="1:22" ht="26.25" thickBot="1">
      <c r="A14" s="82" t="s">
        <v>142</v>
      </c>
      <c r="B14" s="83" t="s">
        <v>87</v>
      </c>
      <c r="C14" s="119">
        <v>255</v>
      </c>
      <c r="D14" s="119">
        <v>4.9000000000000004</v>
      </c>
      <c r="E14" s="119">
        <v>4.93</v>
      </c>
      <c r="F14" s="119">
        <v>19.600000000000001</v>
      </c>
      <c r="G14" s="119">
        <v>151.6</v>
      </c>
      <c r="H14" s="71">
        <v>0.05</v>
      </c>
      <c r="I14" s="71">
        <v>10.6</v>
      </c>
      <c r="J14" s="71">
        <v>0</v>
      </c>
      <c r="K14" s="71">
        <v>0.18</v>
      </c>
      <c r="L14" s="71">
        <v>0.6</v>
      </c>
      <c r="M14" s="71">
        <v>0.04</v>
      </c>
      <c r="N14" s="71">
        <v>39.78</v>
      </c>
      <c r="O14" s="71">
        <v>43.7</v>
      </c>
      <c r="P14" s="71">
        <v>0</v>
      </c>
      <c r="Q14" s="71">
        <v>162</v>
      </c>
      <c r="R14" s="71">
        <v>0</v>
      </c>
      <c r="S14" s="71">
        <v>20.9</v>
      </c>
      <c r="T14" s="71">
        <v>1.25</v>
      </c>
    </row>
    <row r="15" spans="1:22" ht="36" customHeight="1" thickBot="1">
      <c r="A15" s="77" t="s">
        <v>143</v>
      </c>
      <c r="B15" s="103" t="s">
        <v>101</v>
      </c>
      <c r="C15" s="98">
        <v>100</v>
      </c>
      <c r="D15" s="98">
        <v>13.28</v>
      </c>
      <c r="E15" s="98">
        <v>15.62</v>
      </c>
      <c r="F15" s="98">
        <v>18.059999999999999</v>
      </c>
      <c r="G15" s="98">
        <v>265.94</v>
      </c>
      <c r="H15" s="71">
        <v>0.2</v>
      </c>
      <c r="I15" s="71">
        <v>0</v>
      </c>
      <c r="J15" s="71">
        <v>40</v>
      </c>
      <c r="K15" s="71">
        <v>0.25</v>
      </c>
      <c r="L15" s="71">
        <v>0.8</v>
      </c>
      <c r="M15" s="71">
        <v>0</v>
      </c>
      <c r="N15" s="71">
        <v>132</v>
      </c>
      <c r="O15" s="71">
        <v>115.5</v>
      </c>
      <c r="P15" s="71">
        <v>0.01</v>
      </c>
      <c r="Q15" s="71">
        <v>64</v>
      </c>
      <c r="R15" s="71">
        <v>0</v>
      </c>
      <c r="S15" s="71">
        <v>21</v>
      </c>
      <c r="T15" s="71">
        <v>0.5</v>
      </c>
    </row>
    <row r="16" spans="1:22" ht="16.5" thickBot="1">
      <c r="A16" s="77" t="s">
        <v>144</v>
      </c>
      <c r="B16" s="84" t="s">
        <v>122</v>
      </c>
      <c r="C16" s="71">
        <v>180</v>
      </c>
      <c r="D16" s="71">
        <v>3.98</v>
      </c>
      <c r="E16" s="71">
        <v>6.08</v>
      </c>
      <c r="F16" s="71">
        <v>39.840000000000003</v>
      </c>
      <c r="G16" s="71">
        <v>230</v>
      </c>
      <c r="H16" s="71">
        <v>0.1</v>
      </c>
      <c r="I16" s="71">
        <v>0.08</v>
      </c>
      <c r="J16" s="71">
        <v>20</v>
      </c>
      <c r="K16" s="71">
        <v>0.3</v>
      </c>
      <c r="L16" s="71">
        <v>1</v>
      </c>
      <c r="M16" s="71">
        <v>0.2</v>
      </c>
      <c r="N16" s="71">
        <v>73.099999999999994</v>
      </c>
      <c r="O16" s="71">
        <v>67</v>
      </c>
      <c r="P16" s="71">
        <v>0</v>
      </c>
      <c r="Q16" s="71">
        <v>56</v>
      </c>
      <c r="R16" s="71">
        <v>0</v>
      </c>
      <c r="S16" s="71">
        <v>12</v>
      </c>
      <c r="T16" s="71">
        <v>0.7</v>
      </c>
      <c r="V16" s="2" t="s">
        <v>74</v>
      </c>
    </row>
    <row r="17" spans="1:20" ht="16.5" thickBot="1">
      <c r="A17" s="82" t="s">
        <v>145</v>
      </c>
      <c r="B17" s="78" t="s">
        <v>40</v>
      </c>
      <c r="C17" s="71">
        <v>200</v>
      </c>
      <c r="D17" s="97">
        <v>1.5</v>
      </c>
      <c r="E17" s="97">
        <v>1.7</v>
      </c>
      <c r="F17" s="97">
        <v>22.4</v>
      </c>
      <c r="G17" s="97">
        <v>110.9</v>
      </c>
      <c r="H17" s="97">
        <v>0.15</v>
      </c>
      <c r="I17" s="97">
        <v>3.26</v>
      </c>
      <c r="J17" s="97">
        <v>0.1</v>
      </c>
      <c r="K17" s="97">
        <v>0</v>
      </c>
      <c r="L17" s="97">
        <v>0.7</v>
      </c>
      <c r="M17" s="97">
        <v>0.16</v>
      </c>
      <c r="N17" s="97">
        <v>93</v>
      </c>
      <c r="O17" s="97">
        <v>84</v>
      </c>
      <c r="P17" s="97">
        <v>0</v>
      </c>
      <c r="Q17" s="97">
        <v>98</v>
      </c>
      <c r="R17" s="97">
        <v>0</v>
      </c>
      <c r="S17" s="97">
        <v>9.75</v>
      </c>
      <c r="T17" s="97">
        <v>0.2</v>
      </c>
    </row>
    <row r="18" spans="1:20" ht="16.5" thickBot="1">
      <c r="A18" s="80" t="s">
        <v>26</v>
      </c>
      <c r="B18" s="81" t="s">
        <v>15</v>
      </c>
      <c r="C18" s="79">
        <v>30</v>
      </c>
      <c r="D18" s="71">
        <v>1.98</v>
      </c>
      <c r="E18" s="71">
        <v>0.36</v>
      </c>
      <c r="F18" s="71">
        <v>11.88</v>
      </c>
      <c r="G18" s="71">
        <v>58.68</v>
      </c>
      <c r="H18" s="71">
        <v>3.5000000000000003E-2</v>
      </c>
      <c r="I18" s="71">
        <v>0</v>
      </c>
      <c r="J18" s="71">
        <v>0</v>
      </c>
      <c r="K18" s="71">
        <v>0.35</v>
      </c>
      <c r="L18" s="71">
        <v>0.04</v>
      </c>
      <c r="M18" s="71">
        <v>0</v>
      </c>
      <c r="N18" s="71">
        <v>5.8</v>
      </c>
      <c r="O18" s="71">
        <v>30</v>
      </c>
      <c r="P18" s="71">
        <v>0</v>
      </c>
      <c r="Q18" s="71">
        <v>2</v>
      </c>
      <c r="R18" s="71">
        <v>0</v>
      </c>
      <c r="S18" s="71">
        <v>9.6</v>
      </c>
      <c r="T18" s="71">
        <v>0.5</v>
      </c>
    </row>
    <row r="19" spans="1:20" ht="18.75" customHeight="1" thickBot="1">
      <c r="A19" s="80" t="s">
        <v>26</v>
      </c>
      <c r="B19" s="81" t="s">
        <v>14</v>
      </c>
      <c r="C19" s="71">
        <v>40</v>
      </c>
      <c r="D19" s="71">
        <v>3.54</v>
      </c>
      <c r="E19" s="71">
        <v>0.32</v>
      </c>
      <c r="F19" s="71">
        <v>19.68</v>
      </c>
      <c r="G19" s="71">
        <v>95.75</v>
      </c>
      <c r="H19" s="71">
        <v>7.0000000000000007E-2</v>
      </c>
      <c r="I19" s="71">
        <v>0</v>
      </c>
      <c r="J19" s="71">
        <v>0</v>
      </c>
      <c r="K19" s="71">
        <v>0</v>
      </c>
      <c r="L19" s="71">
        <v>0.6</v>
      </c>
      <c r="M19" s="71">
        <v>0</v>
      </c>
      <c r="N19" s="71">
        <v>9.1999999999999993</v>
      </c>
      <c r="O19" s="71">
        <v>34.799999999999997</v>
      </c>
      <c r="P19" s="71">
        <v>0.02</v>
      </c>
      <c r="Q19" s="71">
        <v>69.78</v>
      </c>
      <c r="R19" s="71">
        <v>0</v>
      </c>
      <c r="S19" s="71">
        <v>13.2</v>
      </c>
      <c r="T19" s="71">
        <v>0.8</v>
      </c>
    </row>
    <row r="20" spans="1:20" ht="16.5" thickBot="1">
      <c r="A20" s="33"/>
      <c r="B20" s="14" t="s">
        <v>46</v>
      </c>
      <c r="C20" s="47">
        <f>C13+C14+C15+C16+C17+C18+C19</f>
        <v>805</v>
      </c>
      <c r="D20" s="47">
        <f t="shared" ref="D20:G20" si="2">D13+D14+D15+D16+D17+D18+D19</f>
        <v>29.18</v>
      </c>
      <c r="E20" s="47">
        <f t="shared" si="2"/>
        <v>29.009999999999994</v>
      </c>
      <c r="F20" s="47">
        <f t="shared" si="2"/>
        <v>131.46</v>
      </c>
      <c r="G20" s="47">
        <f t="shared" si="2"/>
        <v>912.86999999999989</v>
      </c>
      <c r="H20" s="47">
        <f t="shared" ref="H20:T20" si="3">H13+H14+H15+H16+H17+H18+H19</f>
        <v>0.60499999999999998</v>
      </c>
      <c r="I20" s="47">
        <f t="shared" si="3"/>
        <v>13.94</v>
      </c>
      <c r="J20" s="47">
        <f t="shared" si="3"/>
        <v>60.1</v>
      </c>
      <c r="K20" s="47">
        <f t="shared" si="3"/>
        <v>1.08</v>
      </c>
      <c r="L20" s="47">
        <f t="shared" si="3"/>
        <v>3.7399999999999998</v>
      </c>
      <c r="M20" s="47">
        <f t="shared" si="3"/>
        <v>0.4</v>
      </c>
      <c r="N20" s="47">
        <f t="shared" si="3"/>
        <v>352.88</v>
      </c>
      <c r="O20" s="47">
        <f t="shared" si="3"/>
        <v>375</v>
      </c>
      <c r="P20" s="47">
        <f t="shared" si="3"/>
        <v>0.03</v>
      </c>
      <c r="Q20" s="47">
        <f t="shared" si="3"/>
        <v>451.78</v>
      </c>
      <c r="R20" s="47">
        <f t="shared" si="3"/>
        <v>0</v>
      </c>
      <c r="S20" s="47">
        <f t="shared" si="3"/>
        <v>86.45</v>
      </c>
      <c r="T20" s="47">
        <f t="shared" si="3"/>
        <v>3.95</v>
      </c>
    </row>
    <row r="21" spans="1:20" ht="0.75" customHeight="1" thickBot="1">
      <c r="A21" s="33"/>
      <c r="B21" s="67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</row>
    <row r="22" spans="1:20" ht="19.5" hidden="1" thickBot="1">
      <c r="A22" s="89"/>
      <c r="B22" s="87"/>
      <c r="C22" s="71"/>
      <c r="D22" s="90"/>
      <c r="E22" s="90"/>
      <c r="F22" s="90"/>
      <c r="G22" s="90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</row>
    <row r="23" spans="1:20" ht="16.5" hidden="1" thickBot="1">
      <c r="A23" s="77"/>
      <c r="B23" s="78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</row>
    <row r="24" spans="1:20" ht="15.75" hidden="1" thickBot="1">
      <c r="A24" s="33"/>
      <c r="B24" s="34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</row>
    <row r="25" spans="1:20" ht="19.5" hidden="1" customHeight="1" thickBot="1">
      <c r="A25" s="33"/>
      <c r="B25" s="14"/>
      <c r="C25" s="68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</row>
    <row r="26" spans="1:20" ht="19.5" thickBot="1">
      <c r="A26" s="39"/>
      <c r="B26" s="61" t="s">
        <v>48</v>
      </c>
      <c r="C26" s="35"/>
      <c r="D26" s="50">
        <f>D11+D20+D25</f>
        <v>48.25</v>
      </c>
      <c r="E26" s="50">
        <f t="shared" ref="E26:T26" si="4">E11+E20+E25</f>
        <v>48.099999999999994</v>
      </c>
      <c r="F26" s="50">
        <f t="shared" si="4"/>
        <v>212.17000000000002</v>
      </c>
      <c r="G26" s="50">
        <f t="shared" si="4"/>
        <v>1483.79</v>
      </c>
      <c r="H26" s="50">
        <f t="shared" si="4"/>
        <v>0.80499999999999994</v>
      </c>
      <c r="I26" s="50">
        <f t="shared" si="4"/>
        <v>16.77</v>
      </c>
      <c r="J26" s="50">
        <f t="shared" si="4"/>
        <v>180.1</v>
      </c>
      <c r="K26" s="50">
        <f t="shared" si="4"/>
        <v>1.08</v>
      </c>
      <c r="L26" s="50">
        <f t="shared" si="4"/>
        <v>5.4399999999999995</v>
      </c>
      <c r="M26" s="50">
        <f t="shared" si="4"/>
        <v>0.58000000000000007</v>
      </c>
      <c r="N26" s="50">
        <f t="shared" si="4"/>
        <v>434.28</v>
      </c>
      <c r="O26" s="50">
        <f t="shared" si="4"/>
        <v>544</v>
      </c>
      <c r="P26" s="50">
        <f t="shared" si="4"/>
        <v>0.05</v>
      </c>
      <c r="Q26" s="50">
        <f t="shared" si="4"/>
        <v>728.86</v>
      </c>
      <c r="R26" s="50">
        <f t="shared" si="4"/>
        <v>0</v>
      </c>
      <c r="S26" s="50">
        <f t="shared" si="4"/>
        <v>133.85000000000002</v>
      </c>
      <c r="T26" s="50">
        <f t="shared" si="4"/>
        <v>6.45</v>
      </c>
    </row>
    <row r="27" spans="1:20">
      <c r="A27" s="2" t="s">
        <v>120</v>
      </c>
      <c r="B27" s="123" t="s">
        <v>126</v>
      </c>
    </row>
    <row r="28" spans="1:20">
      <c r="B28" s="124" t="s">
        <v>121</v>
      </c>
      <c r="C28" s="124">
        <v>180</v>
      </c>
      <c r="D28" s="124">
        <v>3.72</v>
      </c>
      <c r="E28" s="124">
        <v>5.52</v>
      </c>
      <c r="F28" s="124">
        <v>40.799999999999997</v>
      </c>
      <c r="G28" s="124">
        <v>227.76</v>
      </c>
    </row>
    <row r="29" spans="1:20">
      <c r="B29" s="124" t="s">
        <v>123</v>
      </c>
      <c r="C29" s="124">
        <v>180</v>
      </c>
      <c r="D29" s="124">
        <v>4.32</v>
      </c>
      <c r="E29" s="124">
        <v>5.4</v>
      </c>
      <c r="F29" s="124">
        <v>45.6</v>
      </c>
      <c r="G29" s="124">
        <v>248.28</v>
      </c>
    </row>
  </sheetData>
  <mergeCells count="15"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  <mergeCell ref="G1:G3"/>
    <mergeCell ref="A1:A3"/>
    <mergeCell ref="B1:B3"/>
    <mergeCell ref="C1:C3"/>
    <mergeCell ref="D1:F2"/>
  </mergeCells>
  <phoneticPr fontId="5" type="noConversion"/>
  <pageMargins left="0.7" right="0.7" top="0.75" bottom="0.75" header="0.3" footer="0.3"/>
  <pageSetup paperSize="9" scale="85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T29"/>
  <sheetViews>
    <sheetView workbookViewId="0">
      <selection activeCell="Z11" sqref="Z11"/>
    </sheetView>
  </sheetViews>
  <sheetFormatPr defaultRowHeight="15"/>
  <cols>
    <col min="1" max="1" width="9.42578125" customWidth="1"/>
    <col min="2" max="2" width="32.85546875" customWidth="1"/>
    <col min="3" max="3" width="7.42578125" customWidth="1"/>
    <col min="4" max="4" width="8.28515625" customWidth="1"/>
    <col min="5" max="5" width="8.7109375" customWidth="1"/>
    <col min="6" max="6" width="8.85546875" customWidth="1"/>
    <col min="7" max="7" width="15.42578125" customWidth="1"/>
    <col min="8" max="8" width="7" hidden="1" customWidth="1"/>
    <col min="9" max="10" width="5.42578125" hidden="1" customWidth="1"/>
    <col min="11" max="11" width="5.85546875" hidden="1" customWidth="1"/>
    <col min="12" max="12" width="5.5703125" hidden="1" customWidth="1"/>
    <col min="13" max="13" width="6.140625" hidden="1" customWidth="1"/>
    <col min="14" max="14" width="6.7109375" hidden="1" customWidth="1"/>
    <col min="15" max="15" width="6.42578125" hidden="1" customWidth="1"/>
    <col min="16" max="16" width="5.42578125" hidden="1" customWidth="1"/>
    <col min="17" max="17" width="5.28515625" hidden="1" customWidth="1"/>
    <col min="18" max="18" width="3.7109375" hidden="1" customWidth="1"/>
    <col min="19" max="19" width="4.7109375" hidden="1" customWidth="1"/>
    <col min="20" max="20" width="5.28515625" hidden="1" customWidth="1"/>
  </cols>
  <sheetData>
    <row r="1" spans="1:20" ht="15.75" thickBot="1">
      <c r="A1" s="154" t="s">
        <v>18</v>
      </c>
      <c r="B1" s="140" t="s">
        <v>108</v>
      </c>
      <c r="C1" s="149" t="s">
        <v>0</v>
      </c>
      <c r="D1" s="161" t="s">
        <v>16</v>
      </c>
      <c r="E1" s="162"/>
      <c r="F1" s="163"/>
      <c r="G1" s="130" t="s">
        <v>1</v>
      </c>
      <c r="H1" s="173" t="s">
        <v>2</v>
      </c>
      <c r="I1" s="174"/>
      <c r="J1" s="174"/>
      <c r="K1" s="174"/>
      <c r="L1" s="174"/>
      <c r="M1" s="175"/>
      <c r="N1" s="173" t="s">
        <v>3</v>
      </c>
      <c r="O1" s="174"/>
      <c r="P1" s="174"/>
      <c r="Q1" s="174"/>
      <c r="R1" s="174"/>
      <c r="S1" s="174"/>
      <c r="T1" s="175"/>
    </row>
    <row r="2" spans="1:20" ht="16.5" thickBot="1">
      <c r="A2" s="176"/>
      <c r="B2" s="178"/>
      <c r="C2" s="150"/>
      <c r="D2" s="180"/>
      <c r="E2" s="181"/>
      <c r="F2" s="182"/>
      <c r="G2" s="131"/>
      <c r="H2" s="128" t="s">
        <v>4</v>
      </c>
      <c r="I2" s="128" t="s">
        <v>5</v>
      </c>
      <c r="J2" s="128" t="s">
        <v>6</v>
      </c>
      <c r="K2" s="23"/>
      <c r="L2" s="22"/>
      <c r="M2" s="128" t="s">
        <v>19</v>
      </c>
      <c r="N2" s="128" t="s">
        <v>7</v>
      </c>
      <c r="O2" s="128" t="s">
        <v>8</v>
      </c>
      <c r="P2" s="22"/>
      <c r="Q2" s="22"/>
      <c r="R2" s="22"/>
      <c r="S2" s="128" t="s">
        <v>9</v>
      </c>
      <c r="T2" s="128" t="s">
        <v>10</v>
      </c>
    </row>
    <row r="3" spans="1:20" ht="16.5" thickBot="1">
      <c r="A3" s="177"/>
      <c r="B3" s="179"/>
      <c r="C3" s="151"/>
      <c r="D3" s="3" t="s">
        <v>11</v>
      </c>
      <c r="E3" s="3" t="s">
        <v>12</v>
      </c>
      <c r="F3" s="3" t="s">
        <v>13</v>
      </c>
      <c r="G3" s="132"/>
      <c r="H3" s="129"/>
      <c r="I3" s="129"/>
      <c r="J3" s="136"/>
      <c r="K3" s="24" t="s">
        <v>20</v>
      </c>
      <c r="L3" s="24" t="s">
        <v>21</v>
      </c>
      <c r="M3" s="129"/>
      <c r="N3" s="136"/>
      <c r="O3" s="129"/>
      <c r="P3" s="24" t="s">
        <v>23</v>
      </c>
      <c r="Q3" s="24" t="s">
        <v>22</v>
      </c>
      <c r="R3" s="24" t="s">
        <v>24</v>
      </c>
      <c r="S3" s="129"/>
      <c r="T3" s="129"/>
    </row>
    <row r="4" spans="1:20" ht="15.75" customHeight="1" thickBot="1">
      <c r="A4" s="17"/>
      <c r="B4" s="63" t="s">
        <v>43</v>
      </c>
      <c r="C4" s="7"/>
      <c r="D4" s="7"/>
      <c r="E4" s="7"/>
      <c r="F4" s="7"/>
      <c r="G4" s="8"/>
      <c r="H4" s="7"/>
      <c r="I4" s="7"/>
      <c r="J4" s="7"/>
      <c r="K4" s="7"/>
      <c r="L4" s="11"/>
      <c r="M4" s="7"/>
      <c r="N4" s="7"/>
      <c r="O4" s="7"/>
      <c r="P4" s="7"/>
      <c r="Q4" s="7"/>
      <c r="R4" s="7"/>
      <c r="S4" s="7"/>
      <c r="T4" s="7"/>
    </row>
    <row r="5" spans="1:20" ht="16.5" hidden="1" thickBot="1">
      <c r="A5" s="69"/>
      <c r="B5" s="70"/>
      <c r="C5" s="71"/>
      <c r="D5" s="71"/>
      <c r="E5" s="71"/>
      <c r="F5" s="72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1:20" ht="45" customHeight="1" thickBot="1">
      <c r="A6" s="118" t="s">
        <v>82</v>
      </c>
      <c r="B6" s="85" t="s">
        <v>154</v>
      </c>
      <c r="C6" s="71">
        <v>200</v>
      </c>
      <c r="D6" s="71">
        <v>16.97</v>
      </c>
      <c r="E6" s="71">
        <v>17.68</v>
      </c>
      <c r="F6" s="72">
        <v>58.5</v>
      </c>
      <c r="G6" s="71">
        <v>461</v>
      </c>
      <c r="H6" s="71">
        <v>0.8</v>
      </c>
      <c r="I6" s="71">
        <v>3.5</v>
      </c>
      <c r="J6" s="71">
        <v>0</v>
      </c>
      <c r="K6" s="71">
        <v>0.01</v>
      </c>
      <c r="L6" s="71">
        <v>0.8</v>
      </c>
      <c r="M6" s="71">
        <v>0.03</v>
      </c>
      <c r="N6" s="71">
        <v>20.6</v>
      </c>
      <c r="O6" s="71">
        <v>34.229999999999997</v>
      </c>
      <c r="P6" s="71">
        <v>0.01</v>
      </c>
      <c r="Q6" s="71">
        <v>134.4</v>
      </c>
      <c r="R6" s="71">
        <v>0</v>
      </c>
      <c r="S6" s="71">
        <v>15.33</v>
      </c>
      <c r="T6" s="71">
        <v>0.6</v>
      </c>
    </row>
    <row r="7" spans="1:20" ht="24.75" thickBot="1">
      <c r="A7" s="69" t="s">
        <v>49</v>
      </c>
      <c r="B7" s="78" t="s">
        <v>29</v>
      </c>
      <c r="C7" s="71">
        <v>200</v>
      </c>
      <c r="D7" s="97">
        <v>7.0000000000000007E-2</v>
      </c>
      <c r="E7" s="97">
        <v>0.02</v>
      </c>
      <c r="F7" s="97">
        <v>15</v>
      </c>
      <c r="G7" s="97">
        <v>60.46</v>
      </c>
      <c r="H7" s="97">
        <v>0</v>
      </c>
      <c r="I7" s="97">
        <v>0.03</v>
      </c>
      <c r="J7" s="97">
        <v>0</v>
      </c>
      <c r="K7" s="97"/>
      <c r="L7" s="97"/>
      <c r="M7" s="97">
        <v>0</v>
      </c>
      <c r="N7" s="97">
        <v>11.1</v>
      </c>
      <c r="O7" s="97">
        <v>2.8</v>
      </c>
      <c r="P7" s="97"/>
      <c r="Q7" s="97">
        <v>8.6</v>
      </c>
      <c r="R7" s="97"/>
      <c r="S7" s="97">
        <v>1.4</v>
      </c>
      <c r="T7" s="97">
        <v>0.28000000000000003</v>
      </c>
    </row>
    <row r="8" spans="1:20" ht="33" customHeight="1" thickBot="1">
      <c r="A8" s="82" t="s">
        <v>31</v>
      </c>
      <c r="B8" s="78" t="s">
        <v>94</v>
      </c>
      <c r="C8" s="71">
        <v>150</v>
      </c>
      <c r="D8" s="71">
        <v>0.4</v>
      </c>
      <c r="E8" s="71">
        <v>0.25</v>
      </c>
      <c r="F8" s="71">
        <v>20.7</v>
      </c>
      <c r="G8" s="71">
        <v>86.6</v>
      </c>
      <c r="H8" s="71">
        <v>0.1</v>
      </c>
      <c r="I8" s="71">
        <v>21</v>
      </c>
      <c r="J8" s="71">
        <v>0</v>
      </c>
      <c r="K8" s="71">
        <v>0.64</v>
      </c>
      <c r="L8" s="71">
        <v>1.4</v>
      </c>
      <c r="M8" s="71">
        <v>0.18</v>
      </c>
      <c r="N8" s="71">
        <v>24.6</v>
      </c>
      <c r="O8" s="71">
        <v>19.2</v>
      </c>
      <c r="P8" s="71">
        <v>0</v>
      </c>
      <c r="Q8" s="71">
        <v>6</v>
      </c>
      <c r="R8" s="71">
        <v>0</v>
      </c>
      <c r="S8" s="71">
        <v>8</v>
      </c>
      <c r="T8" s="71">
        <v>1.8</v>
      </c>
    </row>
    <row r="9" spans="1:20" ht="18" hidden="1" customHeight="1" thickBot="1">
      <c r="A9" s="80"/>
      <c r="B9" s="81"/>
      <c r="C9" s="79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</row>
    <row r="10" spans="1:20" ht="16.5" hidden="1" thickBot="1">
      <c r="A10" s="18"/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2"/>
      <c r="M10" s="11"/>
      <c r="N10" s="11"/>
      <c r="O10" s="11"/>
      <c r="P10" s="11"/>
      <c r="Q10" s="11"/>
      <c r="R10" s="11"/>
      <c r="S10" s="11"/>
      <c r="T10" s="11"/>
    </row>
    <row r="11" spans="1:20" ht="16.5" thickBot="1">
      <c r="A11" s="18"/>
      <c r="B11" s="14" t="s">
        <v>44</v>
      </c>
      <c r="C11" s="47">
        <f t="shared" ref="C11:T11" si="0">SUM(C5:C10)</f>
        <v>550</v>
      </c>
      <c r="D11" s="47">
        <f t="shared" si="0"/>
        <v>17.439999999999998</v>
      </c>
      <c r="E11" s="47">
        <f t="shared" si="0"/>
        <v>17.95</v>
      </c>
      <c r="F11" s="47">
        <f t="shared" si="0"/>
        <v>94.2</v>
      </c>
      <c r="G11" s="47">
        <f t="shared" si="0"/>
        <v>608.06000000000006</v>
      </c>
      <c r="H11" s="47">
        <f t="shared" si="0"/>
        <v>0.9</v>
      </c>
      <c r="I11" s="47">
        <f t="shared" si="0"/>
        <v>24.53</v>
      </c>
      <c r="J11" s="47">
        <f t="shared" si="0"/>
        <v>0</v>
      </c>
      <c r="K11" s="47">
        <f t="shared" si="0"/>
        <v>0.65</v>
      </c>
      <c r="L11" s="47">
        <f t="shared" si="0"/>
        <v>2.2000000000000002</v>
      </c>
      <c r="M11" s="47">
        <f t="shared" si="0"/>
        <v>0.21</v>
      </c>
      <c r="N11" s="47">
        <f t="shared" si="0"/>
        <v>56.300000000000004</v>
      </c>
      <c r="O11" s="47">
        <f t="shared" si="0"/>
        <v>56.22999999999999</v>
      </c>
      <c r="P11" s="47">
        <f t="shared" si="0"/>
        <v>0.01</v>
      </c>
      <c r="Q11" s="47">
        <f t="shared" si="0"/>
        <v>149</v>
      </c>
      <c r="R11" s="47">
        <f t="shared" si="0"/>
        <v>0</v>
      </c>
      <c r="S11" s="47">
        <f t="shared" si="0"/>
        <v>24.73</v>
      </c>
      <c r="T11" s="47">
        <f t="shared" si="0"/>
        <v>2.68</v>
      </c>
    </row>
    <row r="12" spans="1:20" ht="13.5" customHeight="1" thickBot="1">
      <c r="A12" s="18"/>
      <c r="B12" s="12" t="s">
        <v>45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2"/>
      <c r="R12" s="11"/>
      <c r="S12" s="11"/>
      <c r="T12" s="11"/>
    </row>
    <row r="13" spans="1:20" ht="24.75" customHeight="1" thickBot="1">
      <c r="A13" s="82" t="s">
        <v>168</v>
      </c>
      <c r="B13" s="83" t="s">
        <v>85</v>
      </c>
      <c r="C13" s="119">
        <v>100</v>
      </c>
      <c r="D13" s="98">
        <v>1.4</v>
      </c>
      <c r="E13" s="98">
        <v>3</v>
      </c>
      <c r="F13" s="98">
        <v>6.32</v>
      </c>
      <c r="G13" s="98">
        <v>61.41</v>
      </c>
      <c r="H13" s="71">
        <v>0.22</v>
      </c>
      <c r="I13" s="71">
        <v>5.8</v>
      </c>
      <c r="J13" s="71">
        <v>0</v>
      </c>
      <c r="K13" s="71">
        <v>0.05</v>
      </c>
      <c r="L13" s="71">
        <v>2.1</v>
      </c>
      <c r="M13" s="71">
        <v>0.06</v>
      </c>
      <c r="N13" s="71">
        <v>39.14</v>
      </c>
      <c r="O13" s="71">
        <v>90.48</v>
      </c>
      <c r="P13" s="71">
        <v>0.01</v>
      </c>
      <c r="Q13" s="76">
        <v>208.3</v>
      </c>
      <c r="R13" s="71">
        <v>0</v>
      </c>
      <c r="S13" s="71">
        <v>35.700000000000003</v>
      </c>
      <c r="T13" s="76">
        <v>1.64</v>
      </c>
    </row>
    <row r="14" spans="1:20" ht="16.5" thickBot="1">
      <c r="A14" s="102" t="s">
        <v>169</v>
      </c>
      <c r="B14" s="105" t="s">
        <v>27</v>
      </c>
      <c r="C14" s="106">
        <v>250</v>
      </c>
      <c r="D14" s="97">
        <v>4.24</v>
      </c>
      <c r="E14" s="97">
        <v>6.04</v>
      </c>
      <c r="F14" s="97">
        <v>19.8</v>
      </c>
      <c r="G14" s="97">
        <v>150.52000000000001</v>
      </c>
      <c r="H14" s="97">
        <v>0.11</v>
      </c>
      <c r="I14" s="97">
        <v>9.9</v>
      </c>
      <c r="J14" s="97">
        <v>0</v>
      </c>
      <c r="K14" s="97">
        <v>0.03</v>
      </c>
      <c r="L14" s="97">
        <v>1.3</v>
      </c>
      <c r="M14" s="97">
        <v>0.06</v>
      </c>
      <c r="N14" s="97">
        <v>32.04</v>
      </c>
      <c r="O14" s="97">
        <v>67.16</v>
      </c>
      <c r="P14" s="97">
        <v>0</v>
      </c>
      <c r="Q14" s="97">
        <v>557</v>
      </c>
      <c r="R14" s="97">
        <v>0</v>
      </c>
      <c r="S14" s="97">
        <v>27.24</v>
      </c>
      <c r="T14" s="97">
        <v>0.9</v>
      </c>
    </row>
    <row r="15" spans="1:20" ht="33" customHeight="1" thickBot="1">
      <c r="A15" s="69" t="s">
        <v>170</v>
      </c>
      <c r="B15" s="70" t="s">
        <v>75</v>
      </c>
      <c r="C15" s="71">
        <v>100</v>
      </c>
      <c r="D15" s="98">
        <v>10.28</v>
      </c>
      <c r="E15" s="98">
        <v>13.67</v>
      </c>
      <c r="F15" s="98">
        <v>16.18</v>
      </c>
      <c r="G15" s="98">
        <v>228.87</v>
      </c>
      <c r="H15" s="71">
        <v>0.19</v>
      </c>
      <c r="I15" s="71">
        <v>0.1</v>
      </c>
      <c r="J15" s="71">
        <v>20</v>
      </c>
      <c r="K15" s="71">
        <v>0</v>
      </c>
      <c r="L15" s="71">
        <v>0.98</v>
      </c>
      <c r="M15" s="71">
        <v>0.02</v>
      </c>
      <c r="N15" s="71">
        <v>98.1</v>
      </c>
      <c r="O15" s="71">
        <v>37.15</v>
      </c>
      <c r="P15" s="71">
        <v>1.2999999999999999E-3</v>
      </c>
      <c r="Q15" s="71">
        <v>4</v>
      </c>
      <c r="R15" s="71">
        <v>0</v>
      </c>
      <c r="S15" s="71">
        <v>16.7</v>
      </c>
      <c r="T15" s="71">
        <v>0.53</v>
      </c>
    </row>
    <row r="16" spans="1:20" ht="16.5" thickBot="1">
      <c r="A16" s="82" t="s">
        <v>171</v>
      </c>
      <c r="B16" s="84" t="s">
        <v>33</v>
      </c>
      <c r="C16" s="71">
        <v>180</v>
      </c>
      <c r="D16" s="98">
        <v>7.38</v>
      </c>
      <c r="E16" s="98">
        <v>7.2</v>
      </c>
      <c r="F16" s="98">
        <v>34.880000000000003</v>
      </c>
      <c r="G16" s="98">
        <v>233.84</v>
      </c>
      <c r="H16" s="71">
        <v>6.8000000000000005E-2</v>
      </c>
      <c r="I16" s="71">
        <v>0</v>
      </c>
      <c r="J16" s="71">
        <v>34</v>
      </c>
      <c r="K16" s="71">
        <v>0.62</v>
      </c>
      <c r="L16" s="71">
        <v>0.9</v>
      </c>
      <c r="M16" s="71">
        <v>0.03</v>
      </c>
      <c r="N16" s="71">
        <v>116.39</v>
      </c>
      <c r="O16" s="71">
        <v>101.4</v>
      </c>
      <c r="P16" s="71">
        <v>0.02</v>
      </c>
      <c r="Q16" s="71">
        <v>44.4</v>
      </c>
      <c r="R16" s="71">
        <v>0</v>
      </c>
      <c r="S16" s="71">
        <v>15.37</v>
      </c>
      <c r="T16" s="71">
        <v>0.85</v>
      </c>
    </row>
    <row r="17" spans="1:20" ht="16.5" thickBot="1">
      <c r="A17" s="102" t="s">
        <v>151</v>
      </c>
      <c r="B17" s="103" t="s">
        <v>35</v>
      </c>
      <c r="C17" s="97">
        <v>200</v>
      </c>
      <c r="D17" s="97">
        <v>1.5</v>
      </c>
      <c r="E17" s="97">
        <v>1.7</v>
      </c>
      <c r="F17" s="97">
        <v>22.4</v>
      </c>
      <c r="G17" s="97">
        <v>110.9</v>
      </c>
      <c r="H17" s="97">
        <v>0.15</v>
      </c>
      <c r="I17" s="97">
        <v>3.26</v>
      </c>
      <c r="J17" s="97">
        <v>0.1</v>
      </c>
      <c r="K17" s="97">
        <v>0</v>
      </c>
      <c r="L17" s="97">
        <v>0.7</v>
      </c>
      <c r="M17" s="97">
        <v>0.16</v>
      </c>
      <c r="N17" s="97">
        <v>93</v>
      </c>
      <c r="O17" s="97">
        <v>84</v>
      </c>
      <c r="P17" s="97">
        <v>0</v>
      </c>
      <c r="Q17" s="97">
        <v>98</v>
      </c>
      <c r="R17" s="97">
        <v>0</v>
      </c>
      <c r="S17" s="97">
        <v>9.75</v>
      </c>
      <c r="T17" s="97">
        <v>0.2</v>
      </c>
    </row>
    <row r="18" spans="1:20" ht="16.5" hidden="1" thickBot="1">
      <c r="A18" s="80"/>
      <c r="B18" s="8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</row>
    <row r="19" spans="1:20" ht="18" customHeight="1" thickBot="1">
      <c r="A19" s="80" t="s">
        <v>26</v>
      </c>
      <c r="B19" s="81" t="s">
        <v>15</v>
      </c>
      <c r="C19" s="79">
        <v>20</v>
      </c>
      <c r="D19" s="71">
        <v>1.32</v>
      </c>
      <c r="E19" s="71">
        <v>0.24</v>
      </c>
      <c r="F19" s="71">
        <v>7.92</v>
      </c>
      <c r="G19" s="71">
        <v>39.119999999999997</v>
      </c>
      <c r="H19" s="71">
        <v>3.5000000000000003E-2</v>
      </c>
      <c r="I19" s="71">
        <v>0</v>
      </c>
      <c r="J19" s="71">
        <v>0</v>
      </c>
      <c r="K19" s="71">
        <v>0.35</v>
      </c>
      <c r="L19" s="71">
        <v>0.04</v>
      </c>
      <c r="M19" s="71">
        <v>0</v>
      </c>
      <c r="N19" s="71">
        <v>5.8</v>
      </c>
      <c r="O19" s="71">
        <v>30</v>
      </c>
      <c r="P19" s="71">
        <v>0</v>
      </c>
      <c r="Q19" s="71">
        <v>2</v>
      </c>
      <c r="R19" s="71">
        <v>0</v>
      </c>
      <c r="S19" s="71">
        <v>9.6</v>
      </c>
      <c r="T19" s="71">
        <v>0.5</v>
      </c>
    </row>
    <row r="20" spans="1:20" ht="16.5" hidden="1" thickBot="1">
      <c r="A20" s="82"/>
      <c r="B20" s="78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</row>
    <row r="21" spans="1:20" ht="16.5" thickBot="1">
      <c r="A21" s="18"/>
      <c r="B21" s="14" t="s">
        <v>46</v>
      </c>
      <c r="C21" s="47">
        <f>C13+C14+C15+C16+C17+C19</f>
        <v>850</v>
      </c>
      <c r="D21" s="47">
        <f t="shared" ref="D21:G21" si="1">D13+D14+D15+D16+D17+D19</f>
        <v>26.12</v>
      </c>
      <c r="E21" s="47">
        <f t="shared" si="1"/>
        <v>31.849999999999998</v>
      </c>
      <c r="F21" s="47">
        <f t="shared" si="1"/>
        <v>107.50000000000001</v>
      </c>
      <c r="G21" s="47">
        <f t="shared" si="1"/>
        <v>824.66</v>
      </c>
      <c r="H21" s="47">
        <f t="shared" ref="H21:T21" si="2">H13+H14+H15+H16+H17+H19</f>
        <v>0.77300000000000013</v>
      </c>
      <c r="I21" s="47">
        <f t="shared" si="2"/>
        <v>19.059999999999999</v>
      </c>
      <c r="J21" s="47">
        <f t="shared" si="2"/>
        <v>54.1</v>
      </c>
      <c r="K21" s="47">
        <f t="shared" si="2"/>
        <v>1.0499999999999998</v>
      </c>
      <c r="L21" s="47">
        <f t="shared" si="2"/>
        <v>6.0200000000000014</v>
      </c>
      <c r="M21" s="47">
        <f t="shared" si="2"/>
        <v>0.32999999999999996</v>
      </c>
      <c r="N21" s="47">
        <f t="shared" si="2"/>
        <v>384.47</v>
      </c>
      <c r="O21" s="47">
        <f t="shared" si="2"/>
        <v>410.19</v>
      </c>
      <c r="P21" s="47">
        <f t="shared" si="2"/>
        <v>3.1300000000000001E-2</v>
      </c>
      <c r="Q21" s="47">
        <f t="shared" si="2"/>
        <v>913.69999999999993</v>
      </c>
      <c r="R21" s="47">
        <f t="shared" si="2"/>
        <v>0</v>
      </c>
      <c r="S21" s="47">
        <f t="shared" si="2"/>
        <v>114.36</v>
      </c>
      <c r="T21" s="47">
        <f t="shared" si="2"/>
        <v>4.62</v>
      </c>
    </row>
    <row r="22" spans="1:20" ht="16.5" hidden="1" thickBot="1">
      <c r="A22" s="18"/>
      <c r="B22" s="12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3" spans="1:20" ht="16.5" hidden="1" thickBot="1">
      <c r="A23" s="77"/>
      <c r="B23" s="87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</row>
    <row r="24" spans="1:20" ht="21.75" hidden="1" customHeight="1" thickBot="1">
      <c r="A24" s="73"/>
      <c r="B24" s="88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</row>
    <row r="25" spans="1:20" ht="16.5" hidden="1" thickBot="1">
      <c r="A25" s="19"/>
      <c r="B25" s="10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</row>
    <row r="26" spans="1:20" ht="16.5" hidden="1" thickBot="1">
      <c r="A26" s="18"/>
      <c r="B26" s="14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</row>
    <row r="27" spans="1:20" ht="19.5" thickBot="1">
      <c r="A27" s="18"/>
      <c r="B27" s="61" t="s">
        <v>48</v>
      </c>
      <c r="C27" s="11"/>
      <c r="D27" s="50">
        <f>D11+D21+D26</f>
        <v>43.56</v>
      </c>
      <c r="E27" s="50">
        <f t="shared" ref="E27:T27" si="3">E11+E21+E26</f>
        <v>49.8</v>
      </c>
      <c r="F27" s="50">
        <f t="shared" si="3"/>
        <v>201.70000000000002</v>
      </c>
      <c r="G27" s="50">
        <f t="shared" si="3"/>
        <v>1432.72</v>
      </c>
      <c r="H27" s="50">
        <f t="shared" si="3"/>
        <v>1.673</v>
      </c>
      <c r="I27" s="50">
        <f t="shared" si="3"/>
        <v>43.59</v>
      </c>
      <c r="J27" s="50">
        <f t="shared" si="3"/>
        <v>54.1</v>
      </c>
      <c r="K27" s="50">
        <f t="shared" si="3"/>
        <v>1.6999999999999997</v>
      </c>
      <c r="L27" s="50">
        <f t="shared" si="3"/>
        <v>8.2200000000000024</v>
      </c>
      <c r="M27" s="50">
        <f t="shared" si="3"/>
        <v>0.53999999999999992</v>
      </c>
      <c r="N27" s="50">
        <f t="shared" si="3"/>
        <v>440.77000000000004</v>
      </c>
      <c r="O27" s="50">
        <f t="shared" si="3"/>
        <v>466.41999999999996</v>
      </c>
      <c r="P27" s="50">
        <f t="shared" si="3"/>
        <v>4.1300000000000003E-2</v>
      </c>
      <c r="Q27" s="50">
        <f t="shared" si="3"/>
        <v>1062.6999999999998</v>
      </c>
      <c r="R27" s="50">
        <f t="shared" si="3"/>
        <v>0</v>
      </c>
      <c r="S27" s="50">
        <f t="shared" si="3"/>
        <v>139.09</v>
      </c>
      <c r="T27" s="50">
        <f t="shared" si="3"/>
        <v>7.3000000000000007</v>
      </c>
    </row>
    <row r="28" spans="1:20">
      <c r="A28" s="2" t="s">
        <v>124</v>
      </c>
      <c r="B28" s="123" t="s">
        <v>126</v>
      </c>
      <c r="C28" s="2"/>
      <c r="D28" s="2"/>
      <c r="E28" s="2"/>
      <c r="F28" s="2"/>
      <c r="G28" s="2"/>
    </row>
    <row r="29" spans="1:20" ht="15.75">
      <c r="A29" s="2"/>
      <c r="B29" s="125" t="s">
        <v>125</v>
      </c>
      <c r="C29" s="126">
        <v>250</v>
      </c>
      <c r="D29" s="126">
        <v>22.1</v>
      </c>
      <c r="E29" s="126">
        <v>22.8</v>
      </c>
      <c r="F29" s="127">
        <v>41.5</v>
      </c>
      <c r="G29" s="126">
        <v>459.4</v>
      </c>
    </row>
  </sheetData>
  <mergeCells count="15"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  <mergeCell ref="G1:G3"/>
    <mergeCell ref="A1:A3"/>
    <mergeCell ref="B1:B3"/>
    <mergeCell ref="C1:C3"/>
    <mergeCell ref="D1:F2"/>
  </mergeCells>
  <phoneticPr fontId="5" type="noConversion"/>
  <pageMargins left="0.7" right="0.7" top="0.75" bottom="0.75" header="0.3" footer="0.3"/>
  <pageSetup paperSize="9" scale="84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T29"/>
  <sheetViews>
    <sheetView workbookViewId="0">
      <selection activeCell="X10" sqref="X10"/>
    </sheetView>
  </sheetViews>
  <sheetFormatPr defaultRowHeight="15"/>
  <cols>
    <col min="1" max="1" width="10.42578125" customWidth="1"/>
    <col min="2" max="2" width="34" customWidth="1"/>
    <col min="3" max="4" width="8" customWidth="1"/>
    <col min="5" max="5" width="7.85546875" customWidth="1"/>
    <col min="6" max="6" width="7.42578125" customWidth="1"/>
    <col min="7" max="7" width="13.85546875" customWidth="1"/>
    <col min="8" max="8" width="6.7109375" hidden="1" customWidth="1"/>
    <col min="9" max="9" width="6.85546875" hidden="1" customWidth="1"/>
    <col min="10" max="10" width="5.7109375" hidden="1" customWidth="1"/>
    <col min="11" max="11" width="5.85546875" hidden="1" customWidth="1"/>
    <col min="12" max="13" width="6.7109375" hidden="1" customWidth="1"/>
    <col min="14" max="14" width="7.5703125" hidden="1" customWidth="1"/>
    <col min="15" max="15" width="7.140625" hidden="1" customWidth="1"/>
    <col min="16" max="16" width="5.7109375" hidden="1" customWidth="1"/>
    <col min="17" max="17" width="6.85546875" hidden="1" customWidth="1"/>
    <col min="18" max="18" width="5.42578125" hidden="1" customWidth="1"/>
    <col min="19" max="20" width="6.7109375" hidden="1" customWidth="1"/>
  </cols>
  <sheetData>
    <row r="1" spans="1:20" ht="15.75" thickBot="1">
      <c r="A1" s="154" t="s">
        <v>18</v>
      </c>
      <c r="B1" s="140" t="s">
        <v>106</v>
      </c>
      <c r="C1" s="149" t="s">
        <v>0</v>
      </c>
      <c r="D1" s="161" t="s">
        <v>16</v>
      </c>
      <c r="E1" s="162"/>
      <c r="F1" s="163"/>
      <c r="G1" s="130" t="s">
        <v>1</v>
      </c>
      <c r="H1" s="173" t="s">
        <v>2</v>
      </c>
      <c r="I1" s="174"/>
      <c r="J1" s="174"/>
      <c r="K1" s="174"/>
      <c r="L1" s="174"/>
      <c r="M1" s="175"/>
      <c r="N1" s="173" t="s">
        <v>3</v>
      </c>
      <c r="O1" s="174"/>
      <c r="P1" s="174"/>
      <c r="Q1" s="174"/>
      <c r="R1" s="174"/>
      <c r="S1" s="174"/>
      <c r="T1" s="175"/>
    </row>
    <row r="2" spans="1:20" ht="16.5" thickBot="1">
      <c r="A2" s="155"/>
      <c r="B2" s="157"/>
      <c r="C2" s="150"/>
      <c r="D2" s="164"/>
      <c r="E2" s="165"/>
      <c r="F2" s="166"/>
      <c r="G2" s="131"/>
      <c r="H2" s="128" t="s">
        <v>4</v>
      </c>
      <c r="I2" s="128" t="s">
        <v>5</v>
      </c>
      <c r="J2" s="128" t="s">
        <v>6</v>
      </c>
      <c r="K2" s="23"/>
      <c r="L2" s="22"/>
      <c r="M2" s="128" t="s">
        <v>19</v>
      </c>
      <c r="N2" s="128" t="s">
        <v>7</v>
      </c>
      <c r="O2" s="128" t="s">
        <v>8</v>
      </c>
      <c r="P2" s="22"/>
      <c r="Q2" s="22"/>
      <c r="R2" s="22"/>
      <c r="S2" s="128" t="s">
        <v>9</v>
      </c>
      <c r="T2" s="128" t="s">
        <v>10</v>
      </c>
    </row>
    <row r="3" spans="1:20" ht="16.5" thickBot="1">
      <c r="A3" s="156"/>
      <c r="B3" s="158"/>
      <c r="C3" s="151"/>
      <c r="D3" s="3" t="s">
        <v>11</v>
      </c>
      <c r="E3" s="3" t="s">
        <v>12</v>
      </c>
      <c r="F3" s="3" t="s">
        <v>13</v>
      </c>
      <c r="G3" s="132"/>
      <c r="H3" s="129"/>
      <c r="I3" s="129"/>
      <c r="J3" s="136"/>
      <c r="K3" s="24" t="s">
        <v>20</v>
      </c>
      <c r="L3" s="24" t="s">
        <v>21</v>
      </c>
      <c r="M3" s="129"/>
      <c r="N3" s="136"/>
      <c r="O3" s="129"/>
      <c r="P3" s="24" t="s">
        <v>23</v>
      </c>
      <c r="Q3" s="24" t="s">
        <v>22</v>
      </c>
      <c r="R3" s="24" t="s">
        <v>24</v>
      </c>
      <c r="S3" s="129"/>
      <c r="T3" s="129"/>
    </row>
    <row r="4" spans="1:20" ht="16.5" thickBot="1">
      <c r="A4" s="17"/>
      <c r="B4" s="65" t="s">
        <v>43</v>
      </c>
      <c r="C4" s="7"/>
      <c r="D4" s="7"/>
      <c r="E4" s="7"/>
      <c r="F4" s="7"/>
      <c r="G4" s="8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ht="19.5" hidden="1" customHeight="1" thickBot="1">
      <c r="A5" s="15"/>
      <c r="B5" s="13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0" ht="16.5" thickBot="1">
      <c r="A6" s="99" t="s">
        <v>138</v>
      </c>
      <c r="B6" s="104" t="s">
        <v>39</v>
      </c>
      <c r="C6" s="97">
        <v>48</v>
      </c>
      <c r="D6" s="97">
        <v>5.08</v>
      </c>
      <c r="E6" s="97">
        <v>4.5999999999999996</v>
      </c>
      <c r="F6" s="101">
        <v>0.28000000000000003</v>
      </c>
      <c r="G6" s="97">
        <v>62.84</v>
      </c>
      <c r="H6" s="97">
        <v>0.03</v>
      </c>
      <c r="I6" s="97">
        <v>0</v>
      </c>
      <c r="J6" s="97">
        <v>100</v>
      </c>
      <c r="K6" s="97">
        <v>0</v>
      </c>
      <c r="L6" s="97">
        <v>0.8</v>
      </c>
      <c r="M6" s="97">
        <v>0.18</v>
      </c>
      <c r="N6" s="97">
        <v>32</v>
      </c>
      <c r="O6" s="97">
        <v>76.8</v>
      </c>
      <c r="P6" s="97">
        <v>0</v>
      </c>
      <c r="Q6" s="97">
        <v>56</v>
      </c>
      <c r="R6" s="97">
        <v>0</v>
      </c>
      <c r="S6" s="97">
        <v>4.8</v>
      </c>
      <c r="T6" s="97">
        <v>1</v>
      </c>
    </row>
    <row r="7" spans="1:20" ht="16.5" thickBot="1">
      <c r="A7" s="107" t="s">
        <v>157</v>
      </c>
      <c r="B7" s="108" t="s">
        <v>51</v>
      </c>
      <c r="C7" s="96">
        <v>250</v>
      </c>
      <c r="D7" s="96">
        <v>9.92</v>
      </c>
      <c r="E7" s="96">
        <v>12.6</v>
      </c>
      <c r="F7" s="96">
        <v>43.8</v>
      </c>
      <c r="G7" s="96">
        <v>328.28</v>
      </c>
      <c r="H7" s="96">
        <v>0.1</v>
      </c>
      <c r="I7" s="96">
        <v>0</v>
      </c>
      <c r="J7" s="96">
        <v>20</v>
      </c>
      <c r="K7" s="97">
        <v>0</v>
      </c>
      <c r="L7" s="96">
        <v>0.3</v>
      </c>
      <c r="M7" s="96">
        <v>0</v>
      </c>
      <c r="N7" s="96">
        <v>26</v>
      </c>
      <c r="O7" s="96">
        <v>53</v>
      </c>
      <c r="P7" s="96">
        <v>0</v>
      </c>
      <c r="Q7" s="96">
        <v>130</v>
      </c>
      <c r="R7" s="96">
        <v>0</v>
      </c>
      <c r="S7" s="96">
        <v>27</v>
      </c>
      <c r="T7" s="96">
        <v>0.34</v>
      </c>
    </row>
    <row r="8" spans="1:20" ht="16.5" thickBot="1">
      <c r="A8" s="69" t="s">
        <v>158</v>
      </c>
      <c r="B8" s="78" t="s">
        <v>29</v>
      </c>
      <c r="C8" s="71">
        <v>200</v>
      </c>
      <c r="D8" s="97">
        <v>7.0000000000000007E-2</v>
      </c>
      <c r="E8" s="97">
        <v>0.02</v>
      </c>
      <c r="F8" s="97">
        <v>15</v>
      </c>
      <c r="G8" s="97">
        <v>60.46</v>
      </c>
      <c r="H8" s="97">
        <v>0</v>
      </c>
      <c r="I8" s="97">
        <v>0.03</v>
      </c>
      <c r="J8" s="97">
        <v>0</v>
      </c>
      <c r="K8" s="97"/>
      <c r="L8" s="97"/>
      <c r="M8" s="97">
        <v>0</v>
      </c>
      <c r="N8" s="97">
        <v>11.1</v>
      </c>
      <c r="O8" s="97">
        <v>2.8</v>
      </c>
      <c r="P8" s="97"/>
      <c r="Q8" s="97">
        <v>8.6</v>
      </c>
      <c r="R8" s="97"/>
      <c r="S8" s="97">
        <v>1.4</v>
      </c>
      <c r="T8" s="97">
        <v>0.28000000000000003</v>
      </c>
    </row>
    <row r="9" spans="1:20" ht="16.5" customHeight="1" thickBot="1">
      <c r="A9" s="80" t="s">
        <v>26</v>
      </c>
      <c r="B9" s="81" t="s">
        <v>14</v>
      </c>
      <c r="C9" s="71">
        <v>40</v>
      </c>
      <c r="D9" s="71">
        <v>3.54</v>
      </c>
      <c r="E9" s="71">
        <v>0.32</v>
      </c>
      <c r="F9" s="71">
        <v>19.68</v>
      </c>
      <c r="G9" s="71">
        <v>95.75</v>
      </c>
      <c r="H9" s="71">
        <v>7.0000000000000007E-2</v>
      </c>
      <c r="I9" s="71">
        <v>0</v>
      </c>
      <c r="J9" s="71">
        <v>0</v>
      </c>
      <c r="K9" s="71">
        <v>0</v>
      </c>
      <c r="L9" s="71">
        <v>0.6</v>
      </c>
      <c r="M9" s="71">
        <v>0</v>
      </c>
      <c r="N9" s="71">
        <v>9.1999999999999993</v>
      </c>
      <c r="O9" s="71">
        <v>34.799999999999997</v>
      </c>
      <c r="P9" s="71">
        <v>0.02</v>
      </c>
      <c r="Q9" s="71">
        <v>69.78</v>
      </c>
      <c r="R9" s="71">
        <v>0</v>
      </c>
      <c r="S9" s="71">
        <v>13.2</v>
      </c>
      <c r="T9" s="71">
        <v>0.8</v>
      </c>
    </row>
    <row r="10" spans="1:20" ht="16.5" customHeight="1" thickBot="1">
      <c r="A10" s="80" t="s">
        <v>26</v>
      </c>
      <c r="B10" s="81" t="s">
        <v>15</v>
      </c>
      <c r="C10" s="79">
        <v>20</v>
      </c>
      <c r="D10" s="71">
        <v>1.32</v>
      </c>
      <c r="E10" s="71">
        <v>0.24</v>
      </c>
      <c r="F10" s="71">
        <v>7.92</v>
      </c>
      <c r="G10" s="71">
        <v>39.119999999999997</v>
      </c>
      <c r="H10" s="71">
        <v>3.5000000000000003E-2</v>
      </c>
      <c r="I10" s="71">
        <v>0</v>
      </c>
      <c r="J10" s="71">
        <v>0</v>
      </c>
      <c r="K10" s="71">
        <v>3.5000000000000003E-2</v>
      </c>
      <c r="L10" s="71">
        <v>0.04</v>
      </c>
      <c r="M10" s="71">
        <v>0</v>
      </c>
      <c r="N10" s="71">
        <v>5.8</v>
      </c>
      <c r="O10" s="71">
        <v>30</v>
      </c>
      <c r="P10" s="71">
        <v>0</v>
      </c>
      <c r="Q10" s="71">
        <v>2</v>
      </c>
      <c r="R10" s="71">
        <v>0</v>
      </c>
      <c r="S10" s="71">
        <v>9.6</v>
      </c>
      <c r="T10" s="71">
        <v>0.5</v>
      </c>
    </row>
    <row r="11" spans="1:20" ht="16.5" thickBot="1">
      <c r="A11" s="18"/>
      <c r="B11" s="14" t="s">
        <v>44</v>
      </c>
      <c r="C11" s="47">
        <f>C6+C7+C8+C9+C10</f>
        <v>558</v>
      </c>
      <c r="D11" s="47">
        <f t="shared" ref="D11:G11" si="0">D6+D7+D8+D9+D10</f>
        <v>19.93</v>
      </c>
      <c r="E11" s="47">
        <f t="shared" si="0"/>
        <v>17.779999999999998</v>
      </c>
      <c r="F11" s="47">
        <f t="shared" si="0"/>
        <v>86.679999999999993</v>
      </c>
      <c r="G11" s="47">
        <f t="shared" si="0"/>
        <v>586.44999999999993</v>
      </c>
      <c r="H11" s="47">
        <f t="shared" ref="H11:J11" si="1">SUM(H5:H10)</f>
        <v>0.23500000000000001</v>
      </c>
      <c r="I11" s="47">
        <f t="shared" si="1"/>
        <v>0.03</v>
      </c>
      <c r="J11" s="47">
        <f t="shared" si="1"/>
        <v>120</v>
      </c>
      <c r="K11" s="47">
        <f t="shared" ref="K11:T11" si="2">SUM(K5:K10)</f>
        <v>3.5000000000000003E-2</v>
      </c>
      <c r="L11" s="47">
        <f t="shared" si="2"/>
        <v>1.7400000000000002</v>
      </c>
      <c r="M11" s="47">
        <f t="shared" si="2"/>
        <v>0.18</v>
      </c>
      <c r="N11" s="47">
        <f t="shared" si="2"/>
        <v>84.1</v>
      </c>
      <c r="O11" s="47">
        <f t="shared" si="2"/>
        <v>197.40000000000003</v>
      </c>
      <c r="P11" s="47">
        <f t="shared" si="2"/>
        <v>0.02</v>
      </c>
      <c r="Q11" s="47">
        <f t="shared" si="2"/>
        <v>266.38</v>
      </c>
      <c r="R11" s="47">
        <f t="shared" si="2"/>
        <v>0</v>
      </c>
      <c r="S11" s="47">
        <f t="shared" si="2"/>
        <v>56.000000000000007</v>
      </c>
      <c r="T11" s="47">
        <f t="shared" si="2"/>
        <v>2.92</v>
      </c>
    </row>
    <row r="12" spans="1:20" ht="16.5" thickBot="1">
      <c r="A12" s="18"/>
      <c r="B12" s="12" t="s">
        <v>45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</row>
    <row r="13" spans="1:20" ht="16.5" hidden="1" thickBot="1">
      <c r="A13" s="48"/>
      <c r="B13" s="51"/>
      <c r="C13" s="45"/>
      <c r="D13" s="45"/>
      <c r="E13" s="45"/>
      <c r="F13" s="49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</row>
    <row r="14" spans="1:20" ht="26.25" thickBot="1">
      <c r="A14" s="82" t="s">
        <v>159</v>
      </c>
      <c r="B14" s="83" t="s">
        <v>30</v>
      </c>
      <c r="C14" s="98">
        <v>255</v>
      </c>
      <c r="D14" s="98">
        <v>2.41</v>
      </c>
      <c r="E14" s="98">
        <v>3.92</v>
      </c>
      <c r="F14" s="98">
        <v>25.91</v>
      </c>
      <c r="G14" s="98">
        <v>148.56</v>
      </c>
      <c r="H14" s="71">
        <v>0.04</v>
      </c>
      <c r="I14" s="71">
        <v>5</v>
      </c>
      <c r="J14" s="71">
        <v>0</v>
      </c>
      <c r="K14" s="71">
        <v>0.21</v>
      </c>
      <c r="L14" s="71">
        <v>1.9</v>
      </c>
      <c r="M14" s="71">
        <v>0</v>
      </c>
      <c r="N14" s="71">
        <v>61</v>
      </c>
      <c r="O14" s="71">
        <v>98</v>
      </c>
      <c r="P14" s="71">
        <v>1.4999999999999999E-2</v>
      </c>
      <c r="Q14" s="76">
        <v>208.12</v>
      </c>
      <c r="R14" s="71">
        <v>0</v>
      </c>
      <c r="S14" s="71">
        <v>32</v>
      </c>
      <c r="T14" s="76">
        <v>0.8</v>
      </c>
    </row>
    <row r="15" spans="1:20" ht="33" customHeight="1" thickBot="1">
      <c r="A15" s="77" t="s">
        <v>143</v>
      </c>
      <c r="B15" s="103" t="s">
        <v>101</v>
      </c>
      <c r="C15" s="98">
        <v>100</v>
      </c>
      <c r="D15" s="98">
        <v>13.28</v>
      </c>
      <c r="E15" s="98">
        <v>15.62</v>
      </c>
      <c r="F15" s="98">
        <v>18.059999999999999</v>
      </c>
      <c r="G15" s="98">
        <v>265.94</v>
      </c>
      <c r="H15" s="71">
        <v>0.2</v>
      </c>
      <c r="I15" s="71">
        <v>0</v>
      </c>
      <c r="J15" s="71">
        <v>40</v>
      </c>
      <c r="K15" s="71">
        <v>0.25</v>
      </c>
      <c r="L15" s="71">
        <v>0.8</v>
      </c>
      <c r="M15" s="71">
        <v>0</v>
      </c>
      <c r="N15" s="71">
        <v>132</v>
      </c>
      <c r="O15" s="71">
        <v>115.5</v>
      </c>
      <c r="P15" s="71">
        <v>0.01</v>
      </c>
      <c r="Q15" s="71">
        <v>64</v>
      </c>
      <c r="R15" s="71">
        <v>0</v>
      </c>
      <c r="S15" s="71">
        <v>21</v>
      </c>
      <c r="T15" s="71">
        <v>0.5</v>
      </c>
    </row>
    <row r="16" spans="1:20" ht="16.5" thickBot="1">
      <c r="A16" s="77" t="s">
        <v>144</v>
      </c>
      <c r="B16" s="84" t="s">
        <v>122</v>
      </c>
      <c r="C16" s="71">
        <v>180</v>
      </c>
      <c r="D16" s="71">
        <v>3.98</v>
      </c>
      <c r="E16" s="71">
        <v>6.08</v>
      </c>
      <c r="F16" s="71">
        <v>39.840000000000003</v>
      </c>
      <c r="G16" s="71">
        <v>230</v>
      </c>
      <c r="H16" s="71">
        <v>0.1</v>
      </c>
      <c r="I16" s="71">
        <v>0.08</v>
      </c>
      <c r="J16" s="71">
        <v>20</v>
      </c>
      <c r="K16" s="71">
        <v>0.3</v>
      </c>
      <c r="L16" s="71">
        <v>1</v>
      </c>
      <c r="M16" s="71">
        <v>0.2</v>
      </c>
      <c r="N16" s="71">
        <v>73.099999999999994</v>
      </c>
      <c r="O16" s="71">
        <v>67</v>
      </c>
      <c r="P16" s="71">
        <v>0</v>
      </c>
      <c r="Q16" s="71">
        <v>56</v>
      </c>
      <c r="R16" s="71">
        <v>0</v>
      </c>
      <c r="S16" s="71">
        <v>12</v>
      </c>
      <c r="T16" s="71">
        <v>0.7</v>
      </c>
    </row>
    <row r="17" spans="1:20" ht="16.5" thickBot="1">
      <c r="A17" s="82" t="s">
        <v>151</v>
      </c>
      <c r="B17" s="78" t="s">
        <v>40</v>
      </c>
      <c r="C17" s="71">
        <v>200</v>
      </c>
      <c r="D17" s="97">
        <v>1.5</v>
      </c>
      <c r="E17" s="97">
        <v>1.7</v>
      </c>
      <c r="F17" s="97">
        <v>22.4</v>
      </c>
      <c r="G17" s="97">
        <v>110.9</v>
      </c>
      <c r="H17" s="97">
        <v>0.15</v>
      </c>
      <c r="I17" s="97">
        <v>3.26</v>
      </c>
      <c r="J17" s="97">
        <v>0.1</v>
      </c>
      <c r="K17" s="97">
        <v>0</v>
      </c>
      <c r="L17" s="97">
        <v>0.7</v>
      </c>
      <c r="M17" s="97">
        <v>0.16</v>
      </c>
      <c r="N17" s="97">
        <v>93</v>
      </c>
      <c r="O17" s="97">
        <v>84</v>
      </c>
      <c r="P17" s="97">
        <v>0</v>
      </c>
      <c r="Q17" s="97">
        <v>98</v>
      </c>
      <c r="R17" s="97">
        <v>0</v>
      </c>
      <c r="S17" s="97">
        <v>9.75</v>
      </c>
      <c r="T17" s="97">
        <v>0.2</v>
      </c>
    </row>
    <row r="18" spans="1:20" ht="16.5" thickBot="1">
      <c r="A18" s="80" t="s">
        <v>26</v>
      </c>
      <c r="B18" s="81" t="s">
        <v>15</v>
      </c>
      <c r="C18" s="79">
        <v>40</v>
      </c>
      <c r="D18" s="71">
        <v>2.64</v>
      </c>
      <c r="E18" s="71">
        <v>0.48</v>
      </c>
      <c r="F18" s="71">
        <v>15.84</v>
      </c>
      <c r="G18" s="71">
        <v>78.239999999999995</v>
      </c>
      <c r="H18" s="71">
        <v>7.0000000000000007E-2</v>
      </c>
      <c r="I18" s="71">
        <v>0</v>
      </c>
      <c r="J18" s="71">
        <v>0</v>
      </c>
      <c r="K18" s="71">
        <v>0.7</v>
      </c>
      <c r="L18" s="71">
        <v>0.08</v>
      </c>
      <c r="M18" s="71">
        <v>0</v>
      </c>
      <c r="N18" s="71">
        <v>11.6</v>
      </c>
      <c r="O18" s="71">
        <v>60</v>
      </c>
      <c r="P18" s="71">
        <v>0</v>
      </c>
      <c r="Q18" s="71">
        <v>4</v>
      </c>
      <c r="R18" s="71">
        <v>0</v>
      </c>
      <c r="S18" s="71">
        <v>19.2</v>
      </c>
      <c r="T18" s="71">
        <v>1</v>
      </c>
    </row>
    <row r="19" spans="1:20" ht="15.75" customHeight="1" thickBot="1">
      <c r="A19" s="80" t="s">
        <v>26</v>
      </c>
      <c r="B19" s="81" t="s">
        <v>14</v>
      </c>
      <c r="C19" s="71">
        <v>30</v>
      </c>
      <c r="D19" s="71">
        <v>2.66</v>
      </c>
      <c r="E19" s="71">
        <v>0.24</v>
      </c>
      <c r="F19" s="71">
        <v>14.76</v>
      </c>
      <c r="G19" s="71">
        <v>71.84</v>
      </c>
      <c r="H19" s="71">
        <v>0.05</v>
      </c>
      <c r="I19" s="71">
        <v>0</v>
      </c>
      <c r="J19" s="71">
        <v>0</v>
      </c>
      <c r="K19" s="71">
        <v>0</v>
      </c>
      <c r="L19" s="71">
        <v>0.45</v>
      </c>
      <c r="M19" s="71">
        <v>0</v>
      </c>
      <c r="N19" s="71">
        <v>6.9</v>
      </c>
      <c r="O19" s="71">
        <v>26.1</v>
      </c>
      <c r="P19" s="71">
        <v>0.02</v>
      </c>
      <c r="Q19" s="71">
        <v>52.34</v>
      </c>
      <c r="R19" s="71">
        <v>0</v>
      </c>
      <c r="S19" s="71">
        <v>9.9</v>
      </c>
      <c r="T19" s="71">
        <v>0.6</v>
      </c>
    </row>
    <row r="20" spans="1:20" ht="16.5" thickBot="1">
      <c r="A20" s="18"/>
      <c r="B20" s="14" t="s">
        <v>46</v>
      </c>
      <c r="C20" s="47">
        <f>C14+C15+C16+C17+C18+C19</f>
        <v>805</v>
      </c>
      <c r="D20" s="47">
        <f t="shared" ref="D20:T20" si="3">D14+D15+D16+D17+D18+D19</f>
        <v>26.47</v>
      </c>
      <c r="E20" s="47">
        <f t="shared" si="3"/>
        <v>28.039999999999996</v>
      </c>
      <c r="F20" s="47">
        <f t="shared" si="3"/>
        <v>136.81</v>
      </c>
      <c r="G20" s="47">
        <f t="shared" si="3"/>
        <v>905.48</v>
      </c>
      <c r="H20" s="47">
        <f t="shared" si="3"/>
        <v>0.6100000000000001</v>
      </c>
      <c r="I20" s="47">
        <f t="shared" si="3"/>
        <v>8.34</v>
      </c>
      <c r="J20" s="47">
        <f t="shared" si="3"/>
        <v>60.1</v>
      </c>
      <c r="K20" s="47">
        <f t="shared" si="3"/>
        <v>1.46</v>
      </c>
      <c r="L20" s="47">
        <f t="shared" si="3"/>
        <v>4.9300000000000006</v>
      </c>
      <c r="M20" s="47">
        <f t="shared" si="3"/>
        <v>0.36</v>
      </c>
      <c r="N20" s="47">
        <f t="shared" si="3"/>
        <v>377.6</v>
      </c>
      <c r="O20" s="47">
        <f t="shared" si="3"/>
        <v>450.6</v>
      </c>
      <c r="P20" s="47">
        <f t="shared" si="3"/>
        <v>4.4999999999999998E-2</v>
      </c>
      <c r="Q20" s="47">
        <f t="shared" si="3"/>
        <v>482.46000000000004</v>
      </c>
      <c r="R20" s="47">
        <f t="shared" si="3"/>
        <v>0</v>
      </c>
      <c r="S20" s="47">
        <f t="shared" si="3"/>
        <v>103.85000000000001</v>
      </c>
      <c r="T20" s="47">
        <f t="shared" si="3"/>
        <v>3.8000000000000003</v>
      </c>
    </row>
    <row r="21" spans="1:20" ht="1.5" customHeight="1" thickBot="1">
      <c r="A21" s="18"/>
      <c r="B21" s="12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20" ht="16.5" hidden="1" thickBot="1">
      <c r="A22" s="77"/>
      <c r="B22" s="8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</row>
    <row r="23" spans="1:20" ht="22.5" hidden="1" customHeight="1" thickBot="1">
      <c r="A23" s="77"/>
      <c r="B23" s="78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</row>
    <row r="24" spans="1:20" ht="16.5" hidden="1" thickBot="1">
      <c r="A24" s="17"/>
      <c r="B24" s="7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0" ht="16.5" hidden="1" thickBot="1">
      <c r="A25" s="18"/>
      <c r="B25" s="14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</row>
    <row r="26" spans="1:20" ht="19.5" thickBot="1">
      <c r="A26" s="18"/>
      <c r="B26" s="61" t="s">
        <v>48</v>
      </c>
      <c r="C26" s="11"/>
      <c r="D26" s="50">
        <f>D11+D20+D25</f>
        <v>46.4</v>
      </c>
      <c r="E26" s="50">
        <f t="shared" ref="E26:T26" si="4">E11+E20+E25</f>
        <v>45.819999999999993</v>
      </c>
      <c r="F26" s="50">
        <f t="shared" si="4"/>
        <v>223.49</v>
      </c>
      <c r="G26" s="50">
        <f t="shared" si="4"/>
        <v>1491.9299999999998</v>
      </c>
      <c r="H26" s="50">
        <f t="shared" si="4"/>
        <v>0.84500000000000008</v>
      </c>
      <c r="I26" s="50">
        <f t="shared" si="4"/>
        <v>8.3699999999999992</v>
      </c>
      <c r="J26" s="50">
        <f t="shared" si="4"/>
        <v>180.1</v>
      </c>
      <c r="K26" s="50">
        <f t="shared" si="4"/>
        <v>1.4949999999999999</v>
      </c>
      <c r="L26" s="50">
        <f t="shared" si="4"/>
        <v>6.6700000000000008</v>
      </c>
      <c r="M26" s="50">
        <f t="shared" si="4"/>
        <v>0.54</v>
      </c>
      <c r="N26" s="50">
        <f t="shared" si="4"/>
        <v>461.70000000000005</v>
      </c>
      <c r="O26" s="50">
        <f t="shared" si="4"/>
        <v>648</v>
      </c>
      <c r="P26" s="50">
        <f t="shared" si="4"/>
        <v>6.5000000000000002E-2</v>
      </c>
      <c r="Q26" s="50">
        <f t="shared" si="4"/>
        <v>748.84</v>
      </c>
      <c r="R26" s="50">
        <f t="shared" si="4"/>
        <v>0</v>
      </c>
      <c r="S26" s="50">
        <f t="shared" si="4"/>
        <v>159.85000000000002</v>
      </c>
      <c r="T26" s="50">
        <f t="shared" si="4"/>
        <v>6.7200000000000006</v>
      </c>
    </row>
    <row r="27" spans="1:20">
      <c r="A27" s="2" t="s">
        <v>120</v>
      </c>
      <c r="B27" s="123" t="s">
        <v>126</v>
      </c>
      <c r="C27" s="2"/>
      <c r="D27" s="2"/>
      <c r="E27" s="2"/>
      <c r="F27" s="2"/>
      <c r="G27" s="2"/>
    </row>
    <row r="28" spans="1:20">
      <c r="A28" s="2"/>
      <c r="B28" s="124" t="s">
        <v>121</v>
      </c>
      <c r="C28" s="124">
        <v>180</v>
      </c>
      <c r="D28" s="124">
        <v>3.72</v>
      </c>
      <c r="E28" s="124">
        <v>5.52</v>
      </c>
      <c r="F28" s="124">
        <v>40.799999999999997</v>
      </c>
      <c r="G28" s="124">
        <v>227.76</v>
      </c>
    </row>
    <row r="29" spans="1:20">
      <c r="A29" s="2"/>
      <c r="B29" s="124" t="s">
        <v>123</v>
      </c>
      <c r="C29" s="124">
        <v>180</v>
      </c>
      <c r="D29" s="124">
        <v>4.32</v>
      </c>
      <c r="E29" s="124">
        <v>5.4</v>
      </c>
      <c r="F29" s="124">
        <v>45.6</v>
      </c>
      <c r="G29" s="124">
        <v>248.28</v>
      </c>
    </row>
  </sheetData>
  <mergeCells count="15"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  <mergeCell ref="G1:G3"/>
    <mergeCell ref="A1:A3"/>
    <mergeCell ref="B1:B3"/>
    <mergeCell ref="C1:C3"/>
    <mergeCell ref="D1:F2"/>
  </mergeCells>
  <phoneticPr fontId="5" type="noConversion"/>
  <pageMargins left="0.7" right="0.7" top="0.75" bottom="0.75" header="0.3" footer="0.3"/>
  <pageSetup paperSize="9" scale="83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W25"/>
  <sheetViews>
    <sheetView workbookViewId="0">
      <selection activeCell="Y10" sqref="Y10"/>
    </sheetView>
  </sheetViews>
  <sheetFormatPr defaultRowHeight="15"/>
  <cols>
    <col min="1" max="1" width="9.42578125" customWidth="1"/>
    <col min="2" max="2" width="34.85546875" customWidth="1"/>
    <col min="3" max="3" width="7.7109375" customWidth="1"/>
    <col min="4" max="4" width="7.42578125" customWidth="1"/>
    <col min="5" max="5" width="6.85546875" customWidth="1"/>
    <col min="6" max="6" width="8.5703125" customWidth="1"/>
    <col min="7" max="7" width="14.42578125" customWidth="1"/>
    <col min="8" max="8" width="7.140625" hidden="1" customWidth="1"/>
    <col min="9" max="9" width="6.140625" hidden="1" customWidth="1"/>
    <col min="10" max="10" width="6.28515625" hidden="1" customWidth="1"/>
    <col min="11" max="12" width="7.42578125" hidden="1" customWidth="1"/>
    <col min="13" max="13" width="7" hidden="1" customWidth="1"/>
    <col min="14" max="14" width="5.85546875" hidden="1" customWidth="1"/>
    <col min="15" max="18" width="6.42578125" hidden="1" customWidth="1"/>
    <col min="19" max="19" width="5.85546875" hidden="1" customWidth="1"/>
    <col min="20" max="20" width="6.28515625" hidden="1" customWidth="1"/>
  </cols>
  <sheetData>
    <row r="1" spans="1:23" ht="15.75" thickBot="1">
      <c r="A1" s="154" t="s">
        <v>18</v>
      </c>
      <c r="B1" s="140" t="s">
        <v>152</v>
      </c>
      <c r="C1" s="149" t="s">
        <v>0</v>
      </c>
      <c r="D1" s="161" t="s">
        <v>16</v>
      </c>
      <c r="E1" s="162"/>
      <c r="F1" s="163"/>
      <c r="G1" s="149" t="s">
        <v>1</v>
      </c>
      <c r="H1" s="173" t="s">
        <v>2</v>
      </c>
      <c r="I1" s="174"/>
      <c r="J1" s="174"/>
      <c r="K1" s="174"/>
      <c r="L1" s="174"/>
      <c r="M1" s="175"/>
      <c r="N1" s="173" t="s">
        <v>3</v>
      </c>
      <c r="O1" s="174"/>
      <c r="P1" s="174"/>
      <c r="Q1" s="174"/>
      <c r="R1" s="174"/>
      <c r="S1" s="174"/>
      <c r="T1" s="175"/>
    </row>
    <row r="2" spans="1:23" ht="16.5" thickBot="1">
      <c r="A2" s="155"/>
      <c r="B2" s="157"/>
      <c r="C2" s="150"/>
      <c r="D2" s="164"/>
      <c r="E2" s="165"/>
      <c r="F2" s="166"/>
      <c r="G2" s="150"/>
      <c r="H2" s="128" t="s">
        <v>4</v>
      </c>
      <c r="I2" s="128" t="s">
        <v>5</v>
      </c>
      <c r="J2" s="128" t="s">
        <v>6</v>
      </c>
      <c r="K2" s="23"/>
      <c r="L2" s="22"/>
      <c r="M2" s="128" t="s">
        <v>19</v>
      </c>
      <c r="N2" s="128" t="s">
        <v>7</v>
      </c>
      <c r="O2" s="128" t="s">
        <v>8</v>
      </c>
      <c r="P2" s="22"/>
      <c r="Q2" s="22"/>
      <c r="R2" s="22"/>
      <c r="S2" s="128" t="s">
        <v>9</v>
      </c>
      <c r="T2" s="128" t="s">
        <v>10</v>
      </c>
    </row>
    <row r="3" spans="1:23" ht="16.5" thickBot="1">
      <c r="A3" s="156"/>
      <c r="B3" s="158"/>
      <c r="C3" s="151"/>
      <c r="D3" s="3" t="s">
        <v>11</v>
      </c>
      <c r="E3" s="3" t="s">
        <v>12</v>
      </c>
      <c r="F3" s="3" t="s">
        <v>13</v>
      </c>
      <c r="G3" s="151"/>
      <c r="H3" s="129"/>
      <c r="I3" s="129"/>
      <c r="J3" s="136"/>
      <c r="K3" s="24" t="s">
        <v>20</v>
      </c>
      <c r="L3" s="24" t="s">
        <v>21</v>
      </c>
      <c r="M3" s="129"/>
      <c r="N3" s="136"/>
      <c r="O3" s="129"/>
      <c r="P3" s="24" t="s">
        <v>23</v>
      </c>
      <c r="Q3" s="24" t="s">
        <v>22</v>
      </c>
      <c r="R3" s="24" t="s">
        <v>24</v>
      </c>
      <c r="S3" s="129"/>
      <c r="T3" s="129"/>
    </row>
    <row r="4" spans="1:23" ht="16.5" thickBot="1">
      <c r="A4" s="15"/>
      <c r="B4" s="12" t="s">
        <v>43</v>
      </c>
      <c r="C4" s="11"/>
      <c r="D4" s="11"/>
      <c r="E4" s="11"/>
      <c r="F4" s="11"/>
      <c r="G4" s="2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5" spans="1:23" ht="44.25" customHeight="1" thickBot="1">
      <c r="A5" s="118" t="s">
        <v>127</v>
      </c>
      <c r="B5" s="85" t="s">
        <v>153</v>
      </c>
      <c r="C5" s="71">
        <v>200</v>
      </c>
      <c r="D5" s="71">
        <v>16.97</v>
      </c>
      <c r="E5" s="71">
        <v>17.68</v>
      </c>
      <c r="F5" s="72">
        <v>58.5</v>
      </c>
      <c r="G5" s="71">
        <v>461</v>
      </c>
      <c r="H5" s="71">
        <v>0.22</v>
      </c>
      <c r="I5" s="71">
        <v>5.8</v>
      </c>
      <c r="J5" s="71">
        <v>0</v>
      </c>
      <c r="K5" s="71">
        <v>0.05</v>
      </c>
      <c r="L5" s="71">
        <v>2.1</v>
      </c>
      <c r="M5" s="71">
        <v>0.06</v>
      </c>
      <c r="N5" s="71">
        <v>39.14</v>
      </c>
      <c r="O5" s="71">
        <v>90.48</v>
      </c>
      <c r="P5" s="71">
        <v>0.01</v>
      </c>
      <c r="Q5" s="76">
        <v>208.3</v>
      </c>
      <c r="R5" s="71">
        <v>0</v>
      </c>
      <c r="S5" s="71">
        <v>35.700000000000003</v>
      </c>
      <c r="T5" s="76">
        <v>1.64</v>
      </c>
    </row>
    <row r="6" spans="1:23" ht="33" hidden="1" customHeight="1" thickBot="1">
      <c r="A6" s="109"/>
      <c r="B6" s="103"/>
      <c r="C6" s="97"/>
      <c r="D6" s="97"/>
      <c r="E6" s="97"/>
      <c r="F6" s="97"/>
      <c r="G6" s="97"/>
      <c r="H6" s="97">
        <v>0.2</v>
      </c>
      <c r="I6" s="97">
        <v>0</v>
      </c>
      <c r="J6" s="97">
        <v>40</v>
      </c>
      <c r="K6" s="97">
        <v>0.25</v>
      </c>
      <c r="L6" s="97">
        <v>0.8</v>
      </c>
      <c r="M6" s="97">
        <v>0</v>
      </c>
      <c r="N6" s="97">
        <v>132</v>
      </c>
      <c r="O6" s="97">
        <v>115.5</v>
      </c>
      <c r="P6" s="97">
        <v>0.01</v>
      </c>
      <c r="Q6" s="97">
        <v>64</v>
      </c>
      <c r="R6" s="97">
        <v>0</v>
      </c>
      <c r="S6" s="97">
        <v>21</v>
      </c>
      <c r="T6" s="97">
        <v>0.5</v>
      </c>
      <c r="V6" t="s">
        <v>76</v>
      </c>
    </row>
    <row r="7" spans="1:23" ht="27" customHeight="1" thickBot="1">
      <c r="A7" s="69" t="s">
        <v>49</v>
      </c>
      <c r="B7" s="78" t="s">
        <v>29</v>
      </c>
      <c r="C7" s="71">
        <v>200</v>
      </c>
      <c r="D7" s="97">
        <v>7.0000000000000007E-2</v>
      </c>
      <c r="E7" s="97">
        <v>0.02</v>
      </c>
      <c r="F7" s="97">
        <v>15</v>
      </c>
      <c r="G7" s="97">
        <v>60.46</v>
      </c>
      <c r="H7" s="97">
        <v>0</v>
      </c>
      <c r="I7" s="97">
        <v>0.03</v>
      </c>
      <c r="J7" s="97">
        <v>0</v>
      </c>
      <c r="K7" s="97"/>
      <c r="L7" s="97"/>
      <c r="M7" s="97">
        <v>0</v>
      </c>
      <c r="N7" s="97">
        <v>11.1</v>
      </c>
      <c r="O7" s="97">
        <v>2.8</v>
      </c>
      <c r="P7" s="97"/>
      <c r="Q7" s="97">
        <v>8.6</v>
      </c>
      <c r="R7" s="97"/>
      <c r="S7" s="97">
        <v>1.4</v>
      </c>
      <c r="T7" s="97">
        <v>0.28000000000000003</v>
      </c>
    </row>
    <row r="8" spans="1:23" ht="28.5" customHeight="1" thickBot="1">
      <c r="A8" s="82" t="s">
        <v>129</v>
      </c>
      <c r="B8" s="78" t="s">
        <v>155</v>
      </c>
      <c r="C8" s="71">
        <v>150</v>
      </c>
      <c r="D8" s="71">
        <v>0.4</v>
      </c>
      <c r="E8" s="71">
        <v>0.25</v>
      </c>
      <c r="F8" s="71">
        <v>20.7</v>
      </c>
      <c r="G8" s="71">
        <v>86.6</v>
      </c>
      <c r="H8" s="71">
        <v>3.5000000000000003E-2</v>
      </c>
      <c r="I8" s="71">
        <v>0</v>
      </c>
      <c r="J8" s="71">
        <v>0</v>
      </c>
      <c r="K8" s="71">
        <v>3.5000000000000003E-2</v>
      </c>
      <c r="L8" s="71">
        <v>0.04</v>
      </c>
      <c r="M8" s="71">
        <v>0</v>
      </c>
      <c r="N8" s="71">
        <v>5.8</v>
      </c>
      <c r="O8" s="71">
        <v>30</v>
      </c>
      <c r="P8" s="71">
        <v>0</v>
      </c>
      <c r="Q8" s="71">
        <v>2</v>
      </c>
      <c r="R8" s="71">
        <v>0</v>
      </c>
      <c r="S8" s="71">
        <v>9.6</v>
      </c>
      <c r="T8" s="71">
        <v>0.5</v>
      </c>
    </row>
    <row r="9" spans="1:23" ht="2.25" hidden="1" customHeight="1" thickBot="1">
      <c r="A9" s="80"/>
      <c r="B9" s="81"/>
      <c r="C9" s="71"/>
      <c r="D9" s="71"/>
      <c r="E9" s="71"/>
      <c r="F9" s="71"/>
      <c r="G9" s="71"/>
      <c r="H9" s="71">
        <v>3.5000000000000003E-2</v>
      </c>
      <c r="I9" s="71">
        <v>0</v>
      </c>
      <c r="J9" s="71">
        <v>0</v>
      </c>
      <c r="K9" s="71">
        <v>0</v>
      </c>
      <c r="L9" s="71">
        <v>0.3</v>
      </c>
      <c r="M9" s="71">
        <v>0</v>
      </c>
      <c r="N9" s="71">
        <v>4.5999999999999996</v>
      </c>
      <c r="O9" s="71">
        <v>17.399999999999999</v>
      </c>
      <c r="P9" s="71">
        <v>0.01</v>
      </c>
      <c r="Q9" s="71">
        <v>34.89</v>
      </c>
      <c r="R9" s="71">
        <v>0</v>
      </c>
      <c r="S9" s="71">
        <v>6.6</v>
      </c>
      <c r="T9" s="71">
        <v>0.4</v>
      </c>
      <c r="W9" t="s">
        <v>74</v>
      </c>
    </row>
    <row r="10" spans="1:23" ht="16.5" thickBot="1">
      <c r="A10" s="18"/>
      <c r="B10" s="14" t="s">
        <v>44</v>
      </c>
      <c r="C10" s="47">
        <f t="shared" ref="C10:T10" si="0">SUM(C5:C9)</f>
        <v>550</v>
      </c>
      <c r="D10" s="47">
        <f t="shared" si="0"/>
        <v>17.439999999999998</v>
      </c>
      <c r="E10" s="47">
        <f t="shared" si="0"/>
        <v>17.95</v>
      </c>
      <c r="F10" s="47">
        <f t="shared" si="0"/>
        <v>94.2</v>
      </c>
      <c r="G10" s="47">
        <f t="shared" si="0"/>
        <v>608.06000000000006</v>
      </c>
      <c r="H10" s="47">
        <f t="shared" si="0"/>
        <v>0.4900000000000001</v>
      </c>
      <c r="I10" s="47">
        <f t="shared" si="0"/>
        <v>5.83</v>
      </c>
      <c r="J10" s="47">
        <f t="shared" si="0"/>
        <v>40</v>
      </c>
      <c r="K10" s="47">
        <f t="shared" si="0"/>
        <v>0.33499999999999996</v>
      </c>
      <c r="L10" s="47">
        <f t="shared" si="0"/>
        <v>3.24</v>
      </c>
      <c r="M10" s="47">
        <f t="shared" si="0"/>
        <v>0.06</v>
      </c>
      <c r="N10" s="47">
        <f t="shared" si="0"/>
        <v>192.64</v>
      </c>
      <c r="O10" s="47">
        <f t="shared" si="0"/>
        <v>256.18</v>
      </c>
      <c r="P10" s="47">
        <f t="shared" si="0"/>
        <v>0.03</v>
      </c>
      <c r="Q10" s="47">
        <f t="shared" si="0"/>
        <v>317.79000000000002</v>
      </c>
      <c r="R10" s="47">
        <f t="shared" si="0"/>
        <v>0</v>
      </c>
      <c r="S10" s="47">
        <f t="shared" si="0"/>
        <v>74.3</v>
      </c>
      <c r="T10" s="47">
        <f t="shared" si="0"/>
        <v>3.32</v>
      </c>
    </row>
    <row r="11" spans="1:23" ht="14.25" customHeight="1" thickBot="1">
      <c r="A11" s="18"/>
      <c r="B11" s="12" t="s">
        <v>45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23" ht="13.5" hidden="1" customHeight="1" thickBot="1">
      <c r="A12" s="99"/>
      <c r="B12" s="100"/>
      <c r="C12" s="97"/>
      <c r="D12" s="97"/>
      <c r="E12" s="97"/>
      <c r="F12" s="101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</row>
    <row r="13" spans="1:23" ht="22.5" customHeight="1" thickBot="1">
      <c r="A13" s="82" t="s">
        <v>131</v>
      </c>
      <c r="B13" s="83" t="s">
        <v>85</v>
      </c>
      <c r="C13" s="119">
        <v>100</v>
      </c>
      <c r="D13" s="119">
        <v>1.4</v>
      </c>
      <c r="E13" s="119">
        <v>3</v>
      </c>
      <c r="F13" s="119">
        <v>6.32</v>
      </c>
      <c r="G13" s="119">
        <v>61.41</v>
      </c>
      <c r="H13" s="71">
        <v>0.22</v>
      </c>
      <c r="I13" s="71">
        <v>5.8</v>
      </c>
      <c r="J13" s="71">
        <v>0</v>
      </c>
      <c r="K13" s="71">
        <v>0.05</v>
      </c>
      <c r="L13" s="71">
        <v>2.1</v>
      </c>
      <c r="M13" s="71">
        <v>0.06</v>
      </c>
      <c r="N13" s="71">
        <v>39.14</v>
      </c>
      <c r="O13" s="71">
        <v>90.48</v>
      </c>
      <c r="P13" s="71">
        <v>0.01</v>
      </c>
      <c r="Q13" s="76">
        <v>208.3</v>
      </c>
      <c r="R13" s="71">
        <v>0</v>
      </c>
      <c r="S13" s="71">
        <v>35.700000000000003</v>
      </c>
      <c r="T13" s="76">
        <v>1.64</v>
      </c>
    </row>
    <row r="14" spans="1:23" ht="23.25" customHeight="1" thickBot="1">
      <c r="A14" s="82" t="s">
        <v>156</v>
      </c>
      <c r="B14" s="78" t="s">
        <v>84</v>
      </c>
      <c r="C14" s="119">
        <v>250</v>
      </c>
      <c r="D14" s="119">
        <v>5.5</v>
      </c>
      <c r="E14" s="119">
        <v>4.7</v>
      </c>
      <c r="F14" s="119">
        <v>26.5</v>
      </c>
      <c r="G14" s="119">
        <v>170.3</v>
      </c>
      <c r="H14" s="71">
        <v>0.06</v>
      </c>
      <c r="I14" s="71">
        <v>0.45</v>
      </c>
      <c r="J14" s="71">
        <v>37.1</v>
      </c>
      <c r="K14" s="71">
        <v>0</v>
      </c>
      <c r="L14" s="71">
        <v>0.75</v>
      </c>
      <c r="M14" s="71">
        <v>0.1</v>
      </c>
      <c r="N14" s="71">
        <v>87.43</v>
      </c>
      <c r="O14" s="71">
        <v>72.16</v>
      </c>
      <c r="P14" s="71">
        <v>0.01</v>
      </c>
      <c r="Q14" s="91">
        <v>114.67</v>
      </c>
      <c r="R14" s="71">
        <v>0</v>
      </c>
      <c r="S14" s="71">
        <v>22.08</v>
      </c>
      <c r="T14" s="71">
        <v>0.92</v>
      </c>
      <c r="V14" t="s">
        <v>74</v>
      </c>
    </row>
    <row r="15" spans="1:23" ht="21.75" customHeight="1" thickBot="1">
      <c r="A15" s="109" t="s">
        <v>133</v>
      </c>
      <c r="B15" s="103" t="s">
        <v>79</v>
      </c>
      <c r="C15" s="97">
        <v>220</v>
      </c>
      <c r="D15" s="97">
        <v>16.61</v>
      </c>
      <c r="E15" s="97">
        <v>19.47</v>
      </c>
      <c r="F15" s="97">
        <v>53.9</v>
      </c>
      <c r="G15" s="97">
        <v>457.27</v>
      </c>
      <c r="H15" s="71">
        <v>6.8000000000000005E-2</v>
      </c>
      <c r="I15" s="71">
        <v>0</v>
      </c>
      <c r="J15" s="71">
        <v>34</v>
      </c>
      <c r="K15" s="71">
        <v>0.62</v>
      </c>
      <c r="L15" s="71">
        <v>0.9</v>
      </c>
      <c r="M15" s="71">
        <v>0.03</v>
      </c>
      <c r="N15" s="71">
        <v>116.39</v>
      </c>
      <c r="O15" s="71">
        <v>101.4</v>
      </c>
      <c r="P15" s="71">
        <v>0.02</v>
      </c>
      <c r="Q15" s="71">
        <v>44.4</v>
      </c>
      <c r="R15" s="71">
        <v>0</v>
      </c>
      <c r="S15" s="71">
        <v>15.37</v>
      </c>
      <c r="T15" s="71">
        <v>0.85</v>
      </c>
    </row>
    <row r="16" spans="1:23" ht="24" customHeight="1" thickBot="1">
      <c r="A16" s="69" t="s">
        <v>133</v>
      </c>
      <c r="B16" s="78" t="s">
        <v>78</v>
      </c>
      <c r="C16" s="71">
        <v>200</v>
      </c>
      <c r="D16" s="97">
        <v>0.1</v>
      </c>
      <c r="E16" s="97">
        <v>0.02</v>
      </c>
      <c r="F16" s="97">
        <v>15.5</v>
      </c>
      <c r="G16" s="97">
        <v>62.78</v>
      </c>
      <c r="H16" s="97">
        <v>0</v>
      </c>
      <c r="I16" s="97">
        <v>0.03</v>
      </c>
      <c r="J16" s="97">
        <v>0</v>
      </c>
      <c r="K16" s="97"/>
      <c r="L16" s="97"/>
      <c r="M16" s="97">
        <v>0</v>
      </c>
      <c r="N16" s="97">
        <v>11.1</v>
      </c>
      <c r="O16" s="97">
        <v>2.8</v>
      </c>
      <c r="P16" s="97"/>
      <c r="Q16" s="97">
        <v>8.6</v>
      </c>
      <c r="R16" s="97"/>
      <c r="S16" s="97">
        <v>1.4</v>
      </c>
      <c r="T16" s="97">
        <v>0.28000000000000003</v>
      </c>
    </row>
    <row r="17" spans="1:20" ht="17.25" customHeight="1" thickBot="1">
      <c r="A17" s="80" t="s">
        <v>26</v>
      </c>
      <c r="B17" s="81" t="s">
        <v>14</v>
      </c>
      <c r="C17" s="71">
        <v>30</v>
      </c>
      <c r="D17" s="71">
        <v>2.66</v>
      </c>
      <c r="E17" s="71">
        <v>0.24</v>
      </c>
      <c r="F17" s="71">
        <v>14.76</v>
      </c>
      <c r="G17" s="71">
        <v>71.84</v>
      </c>
      <c r="H17" s="71">
        <v>0.05</v>
      </c>
      <c r="I17" s="71">
        <v>0</v>
      </c>
      <c r="J17" s="71">
        <v>0</v>
      </c>
      <c r="K17" s="71">
        <v>0</v>
      </c>
      <c r="L17" s="71">
        <v>0.45</v>
      </c>
      <c r="M17" s="71">
        <v>0</v>
      </c>
      <c r="N17" s="71">
        <v>6.9</v>
      </c>
      <c r="O17" s="71">
        <v>26.1</v>
      </c>
      <c r="P17" s="71">
        <v>0.02</v>
      </c>
      <c r="Q17" s="71">
        <v>52.34</v>
      </c>
      <c r="R17" s="71">
        <v>0</v>
      </c>
      <c r="S17" s="71">
        <v>9.9</v>
      </c>
      <c r="T17" s="71">
        <v>0.6</v>
      </c>
    </row>
    <row r="18" spans="1:20" ht="16.5" thickBot="1">
      <c r="A18" s="80" t="s">
        <v>26</v>
      </c>
      <c r="B18" s="81" t="s">
        <v>15</v>
      </c>
      <c r="C18" s="79">
        <v>40</v>
      </c>
      <c r="D18" s="71">
        <v>2.64</v>
      </c>
      <c r="E18" s="71">
        <v>0.48</v>
      </c>
      <c r="F18" s="71">
        <v>15.84</v>
      </c>
      <c r="G18" s="71">
        <v>78.239999999999995</v>
      </c>
      <c r="H18" s="71">
        <v>7.0000000000000007E-2</v>
      </c>
      <c r="I18" s="71">
        <v>0</v>
      </c>
      <c r="J18" s="71">
        <v>0</v>
      </c>
      <c r="K18" s="71">
        <v>0.7</v>
      </c>
      <c r="L18" s="71">
        <v>0.08</v>
      </c>
      <c r="M18" s="71">
        <v>0</v>
      </c>
      <c r="N18" s="71">
        <v>11.6</v>
      </c>
      <c r="O18" s="71">
        <v>60</v>
      </c>
      <c r="P18" s="71">
        <v>0</v>
      </c>
      <c r="Q18" s="71">
        <v>4</v>
      </c>
      <c r="R18" s="71">
        <v>0</v>
      </c>
      <c r="S18" s="71">
        <v>19.2</v>
      </c>
      <c r="T18" s="71">
        <v>1</v>
      </c>
    </row>
    <row r="19" spans="1:20" ht="16.5" thickBot="1">
      <c r="A19" s="18"/>
      <c r="B19" s="14" t="s">
        <v>46</v>
      </c>
      <c r="C19" s="47">
        <f>C13+C14+C15+C16+C17+C18</f>
        <v>840</v>
      </c>
      <c r="D19" s="47">
        <f t="shared" ref="D19:G19" si="1">D13+D14+D15+D16+D17+D18</f>
        <v>28.91</v>
      </c>
      <c r="E19" s="47">
        <f t="shared" si="1"/>
        <v>27.909999999999997</v>
      </c>
      <c r="F19" s="47">
        <f t="shared" si="1"/>
        <v>132.82</v>
      </c>
      <c r="G19" s="47">
        <f t="shared" si="1"/>
        <v>901.84</v>
      </c>
      <c r="H19" s="47">
        <f t="shared" ref="H19:T19" si="2">H12+H13+H14+H15+H16+H18</f>
        <v>0.41800000000000004</v>
      </c>
      <c r="I19" s="47">
        <f t="shared" si="2"/>
        <v>6.28</v>
      </c>
      <c r="J19" s="47">
        <f t="shared" si="2"/>
        <v>71.099999999999994</v>
      </c>
      <c r="K19" s="47">
        <f t="shared" si="2"/>
        <v>1.37</v>
      </c>
      <c r="L19" s="47">
        <f t="shared" si="2"/>
        <v>3.83</v>
      </c>
      <c r="M19" s="47">
        <f t="shared" si="2"/>
        <v>0.19</v>
      </c>
      <c r="N19" s="47">
        <f t="shared" si="2"/>
        <v>265.66000000000003</v>
      </c>
      <c r="O19" s="47">
        <f t="shared" si="2"/>
        <v>326.83999999999997</v>
      </c>
      <c r="P19" s="47">
        <f t="shared" si="2"/>
        <v>0.04</v>
      </c>
      <c r="Q19" s="47">
        <f t="shared" si="2"/>
        <v>379.97</v>
      </c>
      <c r="R19" s="47">
        <f t="shared" si="2"/>
        <v>0</v>
      </c>
      <c r="S19" s="47">
        <f t="shared" si="2"/>
        <v>93.750000000000014</v>
      </c>
      <c r="T19" s="47">
        <f t="shared" si="2"/>
        <v>4.6900000000000004</v>
      </c>
    </row>
    <row r="20" spans="1:20" ht="16.5" hidden="1" thickBot="1">
      <c r="A20" s="18"/>
      <c r="B20" s="12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</row>
    <row r="21" spans="1:20" ht="19.5" hidden="1" thickBot="1">
      <c r="A21" s="89"/>
      <c r="B21" s="87"/>
      <c r="C21" s="71"/>
      <c r="D21" s="90"/>
      <c r="E21" s="90"/>
      <c r="F21" s="90"/>
      <c r="G21" s="90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</row>
    <row r="22" spans="1:20" ht="22.5" hidden="1" customHeight="1" thickBot="1">
      <c r="A22" s="77"/>
      <c r="B22" s="78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</row>
    <row r="23" spans="1:20" ht="16.5" hidden="1" thickBot="1">
      <c r="A23" s="18"/>
      <c r="B23" s="10"/>
      <c r="C23" s="11"/>
      <c r="D23" s="26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1:20" ht="16.5" hidden="1" thickBot="1">
      <c r="A24" s="18"/>
      <c r="B24" s="14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</row>
    <row r="25" spans="1:20" ht="19.5" thickBot="1">
      <c r="A25" s="32"/>
      <c r="B25" s="61" t="s">
        <v>48</v>
      </c>
      <c r="C25" s="12"/>
      <c r="D25" s="50">
        <f>D10+D19+D24</f>
        <v>46.349999999999994</v>
      </c>
      <c r="E25" s="50">
        <f t="shared" ref="E25:T25" si="3">E10+E19+E24</f>
        <v>45.86</v>
      </c>
      <c r="F25" s="50">
        <f t="shared" si="3"/>
        <v>227.01999999999998</v>
      </c>
      <c r="G25" s="50">
        <f t="shared" si="3"/>
        <v>1509.9</v>
      </c>
      <c r="H25" s="50">
        <f t="shared" si="3"/>
        <v>0.90800000000000014</v>
      </c>
      <c r="I25" s="50">
        <f t="shared" si="3"/>
        <v>12.11</v>
      </c>
      <c r="J25" s="50">
        <f t="shared" si="3"/>
        <v>111.1</v>
      </c>
      <c r="K25" s="50">
        <f t="shared" si="3"/>
        <v>1.7050000000000001</v>
      </c>
      <c r="L25" s="50">
        <f t="shared" si="3"/>
        <v>7.07</v>
      </c>
      <c r="M25" s="50">
        <f t="shared" si="3"/>
        <v>0.25</v>
      </c>
      <c r="N25" s="50">
        <f t="shared" si="3"/>
        <v>458.3</v>
      </c>
      <c r="O25" s="50">
        <f t="shared" si="3"/>
        <v>583.02</v>
      </c>
      <c r="P25" s="50">
        <f t="shared" si="3"/>
        <v>7.0000000000000007E-2</v>
      </c>
      <c r="Q25" s="50">
        <f t="shared" si="3"/>
        <v>697.76</v>
      </c>
      <c r="R25" s="50">
        <f t="shared" si="3"/>
        <v>0</v>
      </c>
      <c r="S25" s="50">
        <f t="shared" si="3"/>
        <v>168.05</v>
      </c>
      <c r="T25" s="50">
        <f t="shared" si="3"/>
        <v>8.01</v>
      </c>
    </row>
  </sheetData>
  <mergeCells count="15"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  <mergeCell ref="G1:G3"/>
    <mergeCell ref="A1:A3"/>
    <mergeCell ref="B1:B3"/>
    <mergeCell ref="C1:C3"/>
    <mergeCell ref="D1:F2"/>
  </mergeCells>
  <phoneticPr fontId="5" type="noConversion"/>
  <pageMargins left="0.7" right="0.7" top="0.75" bottom="0.75" header="0.3" footer="0.3"/>
  <pageSetup paperSize="9" scale="82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T27"/>
  <sheetViews>
    <sheetView tabSelected="1" workbookViewId="0">
      <selection activeCell="X6" sqref="X6"/>
    </sheetView>
  </sheetViews>
  <sheetFormatPr defaultRowHeight="15"/>
  <cols>
    <col min="1" max="1" width="10.140625" customWidth="1"/>
    <col min="2" max="2" width="33.85546875" customWidth="1"/>
    <col min="3" max="3" width="9.7109375" customWidth="1"/>
    <col min="4" max="4" width="8.28515625" customWidth="1"/>
    <col min="5" max="5" width="9.42578125" customWidth="1"/>
    <col min="6" max="6" width="10" customWidth="1"/>
    <col min="7" max="7" width="13.7109375" customWidth="1"/>
    <col min="8" max="8" width="6" hidden="1" customWidth="1"/>
    <col min="9" max="9" width="6.42578125" hidden="1" customWidth="1"/>
    <col min="10" max="10" width="5.42578125" hidden="1" customWidth="1"/>
    <col min="11" max="11" width="5.85546875" hidden="1" customWidth="1"/>
    <col min="12" max="12" width="5.5703125" hidden="1" customWidth="1"/>
    <col min="13" max="13" width="6.140625" hidden="1" customWidth="1"/>
    <col min="14" max="14" width="6" hidden="1" customWidth="1"/>
    <col min="15" max="15" width="6.140625" hidden="1" customWidth="1"/>
    <col min="16" max="16" width="6.28515625" hidden="1" customWidth="1"/>
    <col min="17" max="17" width="6.5703125" hidden="1" customWidth="1"/>
    <col min="18" max="18" width="4.7109375" hidden="1" customWidth="1"/>
    <col min="19" max="19" width="5.5703125" hidden="1" customWidth="1"/>
    <col min="20" max="20" width="6" hidden="1" customWidth="1"/>
  </cols>
  <sheetData>
    <row r="1" spans="1:20" ht="15.75" thickBot="1">
      <c r="A1" s="154" t="s">
        <v>18</v>
      </c>
      <c r="B1" s="140" t="s">
        <v>109</v>
      </c>
      <c r="C1" s="149" t="s">
        <v>0</v>
      </c>
      <c r="D1" s="161" t="s">
        <v>16</v>
      </c>
      <c r="E1" s="162"/>
      <c r="F1" s="163"/>
      <c r="G1" s="130" t="s">
        <v>1</v>
      </c>
      <c r="H1" s="173" t="s">
        <v>2</v>
      </c>
      <c r="I1" s="174"/>
      <c r="J1" s="174"/>
      <c r="K1" s="174"/>
      <c r="L1" s="174"/>
      <c r="M1" s="175"/>
      <c r="N1" s="173" t="s">
        <v>3</v>
      </c>
      <c r="O1" s="174"/>
      <c r="P1" s="174"/>
      <c r="Q1" s="174"/>
      <c r="R1" s="174"/>
      <c r="S1" s="174"/>
      <c r="T1" s="175"/>
    </row>
    <row r="2" spans="1:20" ht="16.5" thickBot="1">
      <c r="A2" s="155"/>
      <c r="B2" s="157"/>
      <c r="C2" s="150"/>
      <c r="D2" s="164"/>
      <c r="E2" s="165"/>
      <c r="F2" s="166"/>
      <c r="G2" s="131"/>
      <c r="H2" s="128" t="s">
        <v>4</v>
      </c>
      <c r="I2" s="128" t="s">
        <v>5</v>
      </c>
      <c r="J2" s="128" t="s">
        <v>6</v>
      </c>
      <c r="K2" s="23"/>
      <c r="L2" s="22"/>
      <c r="M2" s="128" t="s">
        <v>19</v>
      </c>
      <c r="N2" s="128" t="s">
        <v>7</v>
      </c>
      <c r="O2" s="128" t="s">
        <v>8</v>
      </c>
      <c r="P2" s="22"/>
      <c r="Q2" s="22"/>
      <c r="R2" s="22"/>
      <c r="S2" s="128" t="s">
        <v>9</v>
      </c>
      <c r="T2" s="128" t="s">
        <v>10</v>
      </c>
    </row>
    <row r="3" spans="1:20" ht="16.5" thickBot="1">
      <c r="A3" s="156"/>
      <c r="B3" s="158"/>
      <c r="C3" s="151"/>
      <c r="D3" s="3" t="s">
        <v>11</v>
      </c>
      <c r="E3" s="3" t="s">
        <v>12</v>
      </c>
      <c r="F3" s="3" t="s">
        <v>13</v>
      </c>
      <c r="G3" s="132"/>
      <c r="H3" s="129"/>
      <c r="I3" s="129"/>
      <c r="J3" s="136"/>
      <c r="K3" s="24" t="s">
        <v>20</v>
      </c>
      <c r="L3" s="24" t="s">
        <v>21</v>
      </c>
      <c r="M3" s="129"/>
      <c r="N3" s="136"/>
      <c r="O3" s="129"/>
      <c r="P3" s="24" t="s">
        <v>23</v>
      </c>
      <c r="Q3" s="24" t="s">
        <v>22</v>
      </c>
      <c r="R3" s="24" t="s">
        <v>24</v>
      </c>
      <c r="S3" s="129"/>
      <c r="T3" s="129"/>
    </row>
    <row r="4" spans="1:20" ht="16.5" thickBot="1">
      <c r="A4" s="17"/>
      <c r="B4" s="65" t="s">
        <v>43</v>
      </c>
      <c r="C4" s="7"/>
      <c r="D4" s="7"/>
      <c r="E4" s="7"/>
      <c r="F4" s="7"/>
      <c r="G4" s="8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29"/>
    </row>
    <row r="5" spans="1:20" ht="27.75" customHeight="1" thickBot="1">
      <c r="A5" s="99" t="s">
        <v>138</v>
      </c>
      <c r="B5" s="104" t="s">
        <v>39</v>
      </c>
      <c r="C5" s="97">
        <v>48</v>
      </c>
      <c r="D5" s="97">
        <v>5.08</v>
      </c>
      <c r="E5" s="97">
        <v>4.5999999999999996</v>
      </c>
      <c r="F5" s="101">
        <v>0.28000000000000003</v>
      </c>
      <c r="G5" s="97">
        <v>62.84</v>
      </c>
      <c r="H5" s="97">
        <v>0.03</v>
      </c>
      <c r="I5" s="97">
        <v>0</v>
      </c>
      <c r="J5" s="97">
        <v>100</v>
      </c>
      <c r="K5" s="97">
        <v>0</v>
      </c>
      <c r="L5" s="97">
        <v>0.8</v>
      </c>
      <c r="M5" s="97">
        <v>0.18</v>
      </c>
      <c r="N5" s="97">
        <v>32</v>
      </c>
      <c r="O5" s="97">
        <v>76.8</v>
      </c>
      <c r="P5" s="97">
        <v>0</v>
      </c>
      <c r="Q5" s="97">
        <v>56</v>
      </c>
      <c r="R5" s="97">
        <v>0</v>
      </c>
      <c r="S5" s="97">
        <v>4.8</v>
      </c>
      <c r="T5" s="97">
        <v>1</v>
      </c>
    </row>
    <row r="6" spans="1:20" ht="21" customHeight="1" thickBot="1">
      <c r="A6" s="102" t="s">
        <v>147</v>
      </c>
      <c r="B6" s="104" t="s">
        <v>25</v>
      </c>
      <c r="C6" s="97">
        <v>260</v>
      </c>
      <c r="D6" s="97">
        <v>10.82</v>
      </c>
      <c r="E6" s="97">
        <v>13.83</v>
      </c>
      <c r="F6" s="97">
        <v>46.68</v>
      </c>
      <c r="G6" s="97">
        <v>354.43</v>
      </c>
      <c r="H6" s="71">
        <v>0.18</v>
      </c>
      <c r="I6" s="71">
        <v>0.86</v>
      </c>
      <c r="J6" s="71">
        <v>30</v>
      </c>
      <c r="K6" s="71">
        <v>0.22</v>
      </c>
      <c r="L6" s="93">
        <v>1.4</v>
      </c>
      <c r="M6" s="71">
        <v>0</v>
      </c>
      <c r="N6" s="71">
        <v>209.2</v>
      </c>
      <c r="O6" s="71">
        <v>190.87</v>
      </c>
      <c r="P6" s="71">
        <v>5.0000000000000001E-3</v>
      </c>
      <c r="Q6" s="71">
        <v>155</v>
      </c>
      <c r="R6" s="71">
        <v>0</v>
      </c>
      <c r="S6" s="71">
        <v>41</v>
      </c>
      <c r="T6" s="71">
        <v>1.25</v>
      </c>
    </row>
    <row r="7" spans="1:20" ht="16.5" hidden="1" thickBot="1">
      <c r="A7" s="80"/>
      <c r="B7" s="8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</row>
    <row r="8" spans="1:20" ht="24" customHeight="1" thickBot="1">
      <c r="A8" s="69" t="s">
        <v>158</v>
      </c>
      <c r="B8" s="78" t="s">
        <v>29</v>
      </c>
      <c r="C8" s="71">
        <v>200</v>
      </c>
      <c r="D8" s="97">
        <v>7.0000000000000007E-2</v>
      </c>
      <c r="E8" s="97">
        <v>0.02</v>
      </c>
      <c r="F8" s="97">
        <v>15</v>
      </c>
      <c r="G8" s="97">
        <v>60.46</v>
      </c>
      <c r="H8" s="97">
        <v>0</v>
      </c>
      <c r="I8" s="97">
        <v>0.03</v>
      </c>
      <c r="J8" s="97">
        <v>0</v>
      </c>
      <c r="K8" s="97"/>
      <c r="L8" s="97"/>
      <c r="M8" s="97">
        <v>0</v>
      </c>
      <c r="N8" s="97">
        <v>11.1</v>
      </c>
      <c r="O8" s="97">
        <v>2.8</v>
      </c>
      <c r="P8" s="97"/>
      <c r="Q8" s="97">
        <v>8.6</v>
      </c>
      <c r="R8" s="97"/>
      <c r="S8" s="97">
        <v>1.4</v>
      </c>
      <c r="T8" s="97">
        <v>0.28000000000000003</v>
      </c>
    </row>
    <row r="9" spans="1:20" ht="16.5" thickBot="1">
      <c r="A9" s="77" t="s">
        <v>172</v>
      </c>
      <c r="B9" s="70" t="s">
        <v>73</v>
      </c>
      <c r="C9" s="71">
        <v>10</v>
      </c>
      <c r="D9" s="71">
        <v>0.08</v>
      </c>
      <c r="E9" s="71">
        <v>7.2</v>
      </c>
      <c r="F9" s="71">
        <v>0.1</v>
      </c>
      <c r="G9" s="71">
        <v>65.52</v>
      </c>
      <c r="H9" s="71">
        <v>0</v>
      </c>
      <c r="I9" s="71">
        <v>0.3</v>
      </c>
      <c r="J9" s="71">
        <v>40</v>
      </c>
      <c r="K9" s="71">
        <v>0.06</v>
      </c>
      <c r="L9" s="71">
        <v>0.2</v>
      </c>
      <c r="M9" s="71">
        <v>0.09</v>
      </c>
      <c r="N9" s="71">
        <v>202</v>
      </c>
      <c r="O9" s="71">
        <v>105</v>
      </c>
      <c r="P9" s="71">
        <v>0</v>
      </c>
      <c r="Q9" s="71">
        <v>16.399999999999999</v>
      </c>
      <c r="R9" s="71">
        <v>0</v>
      </c>
      <c r="S9" s="71">
        <v>5</v>
      </c>
      <c r="T9" s="71">
        <v>0.2</v>
      </c>
    </row>
    <row r="10" spans="1:20" ht="16.5" thickBot="1">
      <c r="A10" s="80" t="s">
        <v>26</v>
      </c>
      <c r="B10" s="81" t="s">
        <v>14</v>
      </c>
      <c r="C10" s="71">
        <v>40</v>
      </c>
      <c r="D10" s="71">
        <v>3.54</v>
      </c>
      <c r="E10" s="71">
        <v>0.32</v>
      </c>
      <c r="F10" s="71">
        <v>19.68</v>
      </c>
      <c r="G10" s="71">
        <v>95.75</v>
      </c>
      <c r="H10" s="71">
        <v>7.0000000000000007E-2</v>
      </c>
      <c r="I10" s="71">
        <v>0</v>
      </c>
      <c r="J10" s="71">
        <v>0</v>
      </c>
      <c r="K10" s="71">
        <v>0</v>
      </c>
      <c r="L10" s="71">
        <v>0.6</v>
      </c>
      <c r="M10" s="71">
        <v>0</v>
      </c>
      <c r="N10" s="71">
        <v>9.1999999999999993</v>
      </c>
      <c r="O10" s="71">
        <v>34.799999999999997</v>
      </c>
      <c r="P10" s="71">
        <v>0.02</v>
      </c>
      <c r="Q10" s="71">
        <v>69.78</v>
      </c>
      <c r="R10" s="71">
        <v>0</v>
      </c>
      <c r="S10" s="71">
        <v>13.2</v>
      </c>
      <c r="T10" s="71">
        <v>0.8</v>
      </c>
    </row>
    <row r="11" spans="1:20" ht="16.5" thickBot="1">
      <c r="A11" s="18"/>
      <c r="B11" s="14" t="s">
        <v>44</v>
      </c>
      <c r="C11" s="47">
        <f>C5+C6+C7+C8+C9+C10</f>
        <v>558</v>
      </c>
      <c r="D11" s="47">
        <f t="shared" ref="D11:T11" si="0">D5+D6+D7+D8+D9+D10</f>
        <v>19.59</v>
      </c>
      <c r="E11" s="47">
        <f t="shared" si="0"/>
        <v>25.97</v>
      </c>
      <c r="F11" s="47">
        <f t="shared" si="0"/>
        <v>81.740000000000009</v>
      </c>
      <c r="G11" s="47">
        <f t="shared" si="0"/>
        <v>639</v>
      </c>
      <c r="H11" s="47">
        <f t="shared" si="0"/>
        <v>0.28000000000000003</v>
      </c>
      <c r="I11" s="47">
        <f t="shared" si="0"/>
        <v>1.19</v>
      </c>
      <c r="J11" s="47">
        <f t="shared" si="0"/>
        <v>170</v>
      </c>
      <c r="K11" s="47">
        <f t="shared" si="0"/>
        <v>0.28000000000000003</v>
      </c>
      <c r="L11" s="47">
        <f t="shared" si="0"/>
        <v>3.0000000000000004</v>
      </c>
      <c r="M11" s="47">
        <f t="shared" si="0"/>
        <v>0.27</v>
      </c>
      <c r="N11" s="47">
        <f t="shared" si="0"/>
        <v>463.49999999999994</v>
      </c>
      <c r="O11" s="47">
        <f t="shared" si="0"/>
        <v>410.27000000000004</v>
      </c>
      <c r="P11" s="47">
        <f t="shared" si="0"/>
        <v>2.5000000000000001E-2</v>
      </c>
      <c r="Q11" s="47">
        <f t="shared" si="0"/>
        <v>305.77999999999997</v>
      </c>
      <c r="R11" s="47">
        <f t="shared" si="0"/>
        <v>0</v>
      </c>
      <c r="S11" s="47">
        <f t="shared" si="0"/>
        <v>65.399999999999991</v>
      </c>
      <c r="T11" s="47">
        <f t="shared" si="0"/>
        <v>3.5300000000000002</v>
      </c>
    </row>
    <row r="12" spans="1:20" ht="16.5" thickBot="1">
      <c r="A12" s="18"/>
      <c r="B12" s="12" t="s">
        <v>45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25"/>
      <c r="R12" s="11"/>
      <c r="S12" s="11"/>
      <c r="T12" s="25"/>
    </row>
    <row r="13" spans="1:20" ht="30.75" hidden="1" customHeight="1" thickBot="1">
      <c r="A13" s="99"/>
      <c r="B13" s="100"/>
      <c r="C13" s="97"/>
      <c r="D13" s="97"/>
      <c r="E13" s="97"/>
      <c r="F13" s="101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</row>
    <row r="14" spans="1:20" ht="21.75" customHeight="1" thickBot="1">
      <c r="A14" s="82" t="s">
        <v>156</v>
      </c>
      <c r="B14" s="78" t="s">
        <v>84</v>
      </c>
      <c r="C14" s="119">
        <v>250</v>
      </c>
      <c r="D14" s="119">
        <v>5.5</v>
      </c>
      <c r="E14" s="119">
        <v>4.7</v>
      </c>
      <c r="F14" s="119">
        <v>26.5</v>
      </c>
      <c r="G14" s="119">
        <v>170.3</v>
      </c>
      <c r="H14" s="71">
        <v>0.22</v>
      </c>
      <c r="I14" s="71">
        <v>5.8</v>
      </c>
      <c r="J14" s="71">
        <v>0</v>
      </c>
      <c r="K14" s="71">
        <v>0.05</v>
      </c>
      <c r="L14" s="71">
        <v>2.1</v>
      </c>
      <c r="M14" s="71">
        <v>0.06</v>
      </c>
      <c r="N14" s="71">
        <v>39.14</v>
      </c>
      <c r="O14" s="71">
        <v>90.48</v>
      </c>
      <c r="P14" s="71">
        <v>0.01</v>
      </c>
      <c r="Q14" s="76">
        <v>208.3</v>
      </c>
      <c r="R14" s="71">
        <v>0</v>
      </c>
      <c r="S14" s="71">
        <v>35.700000000000003</v>
      </c>
      <c r="T14" s="76">
        <v>1.64</v>
      </c>
    </row>
    <row r="15" spans="1:20" ht="44.25" customHeight="1" thickBot="1">
      <c r="A15" s="82" t="s">
        <v>174</v>
      </c>
      <c r="B15" s="84" t="s">
        <v>110</v>
      </c>
      <c r="C15" s="71">
        <v>100</v>
      </c>
      <c r="D15" s="71">
        <v>10.42</v>
      </c>
      <c r="E15" s="71">
        <v>11.12</v>
      </c>
      <c r="F15" s="71">
        <v>15.72</v>
      </c>
      <c r="G15" s="71">
        <v>204.64</v>
      </c>
      <c r="H15" s="71">
        <v>0.06</v>
      </c>
      <c r="I15" s="71">
        <v>0.45</v>
      </c>
      <c r="J15" s="71">
        <v>37.1</v>
      </c>
      <c r="K15" s="71">
        <v>0</v>
      </c>
      <c r="L15" s="71">
        <v>0.75</v>
      </c>
      <c r="M15" s="71">
        <v>0.1</v>
      </c>
      <c r="N15" s="71">
        <v>87.43</v>
      </c>
      <c r="O15" s="71">
        <v>72.16</v>
      </c>
      <c r="P15" s="71">
        <v>0.01</v>
      </c>
      <c r="Q15" s="91">
        <v>114.67</v>
      </c>
      <c r="R15" s="71">
        <v>0</v>
      </c>
      <c r="S15" s="71">
        <v>22.08</v>
      </c>
      <c r="T15" s="71">
        <v>0.92</v>
      </c>
    </row>
    <row r="16" spans="1:20" ht="27.75" customHeight="1" thickBot="1">
      <c r="A16" s="77" t="s">
        <v>173</v>
      </c>
      <c r="B16" s="84" t="s">
        <v>96</v>
      </c>
      <c r="C16" s="71">
        <v>200</v>
      </c>
      <c r="D16" s="71">
        <v>7.2</v>
      </c>
      <c r="E16" s="71">
        <v>8.27</v>
      </c>
      <c r="F16" s="71">
        <v>45.2</v>
      </c>
      <c r="G16" s="71">
        <v>284</v>
      </c>
      <c r="H16" s="71">
        <v>0.1</v>
      </c>
      <c r="I16" s="71">
        <v>0.08</v>
      </c>
      <c r="J16" s="71">
        <v>20</v>
      </c>
      <c r="K16" s="71">
        <v>0.3</v>
      </c>
      <c r="L16" s="71">
        <v>1</v>
      </c>
      <c r="M16" s="71">
        <v>0.2</v>
      </c>
      <c r="N16" s="71">
        <v>73.099999999999994</v>
      </c>
      <c r="O16" s="71">
        <v>67</v>
      </c>
      <c r="P16" s="71">
        <v>0</v>
      </c>
      <c r="Q16" s="71">
        <v>56</v>
      </c>
      <c r="R16" s="71">
        <v>0</v>
      </c>
      <c r="S16" s="71">
        <v>12</v>
      </c>
      <c r="T16" s="71">
        <v>0.7</v>
      </c>
    </row>
    <row r="17" spans="1:20" ht="27" customHeight="1" thickBot="1">
      <c r="A17" s="82" t="s">
        <v>151</v>
      </c>
      <c r="B17" s="78" t="s">
        <v>40</v>
      </c>
      <c r="C17" s="71">
        <v>200</v>
      </c>
      <c r="D17" s="97">
        <v>1.5</v>
      </c>
      <c r="E17" s="97">
        <v>1.7</v>
      </c>
      <c r="F17" s="97">
        <v>22.4</v>
      </c>
      <c r="G17" s="97">
        <v>110.9</v>
      </c>
      <c r="H17" s="97">
        <v>0.15</v>
      </c>
      <c r="I17" s="97">
        <v>3.26</v>
      </c>
      <c r="J17" s="97">
        <v>0.1</v>
      </c>
      <c r="K17" s="97">
        <v>0</v>
      </c>
      <c r="L17" s="97">
        <v>0.7</v>
      </c>
      <c r="M17" s="97">
        <v>0.16</v>
      </c>
      <c r="N17" s="97">
        <v>93</v>
      </c>
      <c r="O17" s="97">
        <v>84</v>
      </c>
      <c r="P17" s="97">
        <v>0</v>
      </c>
      <c r="Q17" s="97">
        <v>98</v>
      </c>
      <c r="R17" s="97">
        <v>0</v>
      </c>
      <c r="S17" s="97">
        <v>9.75</v>
      </c>
      <c r="T17" s="97">
        <v>0.2</v>
      </c>
    </row>
    <row r="18" spans="1:20" ht="16.5" hidden="1" thickBot="1">
      <c r="A18" s="86"/>
      <c r="B18" s="78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</row>
    <row r="19" spans="1:20" ht="15" customHeight="1" thickBot="1">
      <c r="A19" s="80" t="s">
        <v>26</v>
      </c>
      <c r="B19" s="81" t="s">
        <v>14</v>
      </c>
      <c r="C19" s="71">
        <v>20</v>
      </c>
      <c r="D19" s="71">
        <v>1.77</v>
      </c>
      <c r="E19" s="71">
        <v>0.16</v>
      </c>
      <c r="F19" s="71">
        <v>9.84</v>
      </c>
      <c r="G19" s="71">
        <v>47.88</v>
      </c>
      <c r="H19" s="71">
        <v>3.5000000000000003E-2</v>
      </c>
      <c r="I19" s="71">
        <v>0</v>
      </c>
      <c r="J19" s="71">
        <v>0</v>
      </c>
      <c r="K19" s="71">
        <v>0</v>
      </c>
      <c r="L19" s="71">
        <v>0.3</v>
      </c>
      <c r="M19" s="71">
        <v>0</v>
      </c>
      <c r="N19" s="71">
        <v>4.5999999999999996</v>
      </c>
      <c r="O19" s="71">
        <v>17.399999999999999</v>
      </c>
      <c r="P19" s="71">
        <v>0.01</v>
      </c>
      <c r="Q19" s="71">
        <v>34.89</v>
      </c>
      <c r="R19" s="71">
        <v>0</v>
      </c>
      <c r="S19" s="71">
        <v>6.6</v>
      </c>
      <c r="T19" s="71">
        <v>0.4</v>
      </c>
    </row>
    <row r="20" spans="1:20" ht="16.5" thickBot="1">
      <c r="A20" s="80" t="s">
        <v>26</v>
      </c>
      <c r="B20" s="81" t="s">
        <v>15</v>
      </c>
      <c r="C20" s="79">
        <v>30</v>
      </c>
      <c r="D20" s="71">
        <v>1.98</v>
      </c>
      <c r="E20" s="71">
        <v>0.36</v>
      </c>
      <c r="F20" s="71">
        <v>11.88</v>
      </c>
      <c r="G20" s="71">
        <v>58.68</v>
      </c>
      <c r="H20" s="71">
        <v>3.5000000000000003E-2</v>
      </c>
      <c r="I20" s="71">
        <v>0</v>
      </c>
      <c r="J20" s="71">
        <v>0</v>
      </c>
      <c r="K20" s="71">
        <v>0.35</v>
      </c>
      <c r="L20" s="71">
        <v>0.04</v>
      </c>
      <c r="M20" s="71">
        <v>0</v>
      </c>
      <c r="N20" s="71">
        <v>5.8</v>
      </c>
      <c r="O20" s="71">
        <v>30</v>
      </c>
      <c r="P20" s="71">
        <v>0</v>
      </c>
      <c r="Q20" s="71">
        <v>2</v>
      </c>
      <c r="R20" s="71">
        <v>0</v>
      </c>
      <c r="S20" s="71">
        <v>9.6</v>
      </c>
      <c r="T20" s="71">
        <v>0.5</v>
      </c>
    </row>
    <row r="21" spans="1:20" ht="16.5" thickBot="1">
      <c r="A21" s="18"/>
      <c r="B21" s="14" t="s">
        <v>46</v>
      </c>
      <c r="C21" s="47">
        <f>C13+C14+C15+C16+C17+C19+C20</f>
        <v>800</v>
      </c>
      <c r="D21" s="47">
        <f t="shared" ref="D21:T21" si="1">D13+D14+D15+D16+D17+D19+D20</f>
        <v>28.37</v>
      </c>
      <c r="E21" s="47">
        <f t="shared" si="1"/>
        <v>26.31</v>
      </c>
      <c r="F21" s="47">
        <f t="shared" si="1"/>
        <v>131.54</v>
      </c>
      <c r="G21" s="47">
        <f t="shared" si="1"/>
        <v>876.4</v>
      </c>
      <c r="H21" s="47">
        <f t="shared" si="1"/>
        <v>0.60000000000000009</v>
      </c>
      <c r="I21" s="47">
        <f t="shared" si="1"/>
        <v>9.59</v>
      </c>
      <c r="J21" s="47">
        <f t="shared" si="1"/>
        <v>57.2</v>
      </c>
      <c r="K21" s="47">
        <f t="shared" si="1"/>
        <v>0.7</v>
      </c>
      <c r="L21" s="47">
        <f t="shared" si="1"/>
        <v>4.8899999999999997</v>
      </c>
      <c r="M21" s="47">
        <f t="shared" si="1"/>
        <v>0.52</v>
      </c>
      <c r="N21" s="47">
        <f t="shared" si="1"/>
        <v>303.07000000000005</v>
      </c>
      <c r="O21" s="47">
        <f t="shared" si="1"/>
        <v>361.03999999999996</v>
      </c>
      <c r="P21" s="47">
        <f t="shared" si="1"/>
        <v>0.03</v>
      </c>
      <c r="Q21" s="47">
        <f t="shared" si="1"/>
        <v>513.86</v>
      </c>
      <c r="R21" s="47">
        <f t="shared" si="1"/>
        <v>0</v>
      </c>
      <c r="S21" s="47">
        <f t="shared" si="1"/>
        <v>95.72999999999999</v>
      </c>
      <c r="T21" s="47">
        <f t="shared" si="1"/>
        <v>4.3599999999999994</v>
      </c>
    </row>
    <row r="22" spans="1:20" ht="0.75" customHeight="1" thickBot="1">
      <c r="A22" s="18"/>
      <c r="B22" s="12"/>
      <c r="C22" s="11"/>
      <c r="D22" s="11"/>
      <c r="E22" s="11"/>
      <c r="F22" s="11"/>
      <c r="G22" s="11"/>
      <c r="H22" s="11"/>
      <c r="I22" s="11"/>
      <c r="J22" s="11"/>
      <c r="K22" s="12"/>
      <c r="L22" s="11"/>
      <c r="M22" s="11"/>
      <c r="N22" s="11"/>
      <c r="O22" s="11"/>
      <c r="P22" s="11"/>
      <c r="Q22" s="25"/>
      <c r="R22" s="11"/>
      <c r="S22" s="11"/>
      <c r="T22" s="25"/>
    </row>
    <row r="23" spans="1:20" ht="22.5" hidden="1" customHeight="1" thickBot="1">
      <c r="A23" s="77"/>
      <c r="B23" s="87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</row>
    <row r="24" spans="1:20" ht="16.5" hidden="1" thickBot="1">
      <c r="A24" s="73"/>
      <c r="B24" s="88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</row>
    <row r="25" spans="1:20" ht="0.75" hidden="1" customHeight="1" thickBot="1">
      <c r="A25" s="17"/>
      <c r="B25" s="7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ht="16.5" hidden="1" thickBot="1">
      <c r="A26" s="18"/>
      <c r="B26" s="14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</row>
    <row r="27" spans="1:20" ht="19.5" thickBot="1">
      <c r="A27" s="18"/>
      <c r="B27" s="61" t="s">
        <v>48</v>
      </c>
      <c r="C27" s="10"/>
      <c r="D27" s="50">
        <f>D11+D21+D26</f>
        <v>47.96</v>
      </c>
      <c r="E27" s="50">
        <f t="shared" ref="E27:T27" si="2">E11+E21+E26</f>
        <v>52.28</v>
      </c>
      <c r="F27" s="50">
        <f t="shared" si="2"/>
        <v>213.28</v>
      </c>
      <c r="G27" s="50">
        <f t="shared" si="2"/>
        <v>1515.4</v>
      </c>
      <c r="H27" s="50">
        <f t="shared" si="2"/>
        <v>0.88000000000000012</v>
      </c>
      <c r="I27" s="50">
        <f t="shared" si="2"/>
        <v>10.78</v>
      </c>
      <c r="J27" s="50">
        <f t="shared" si="2"/>
        <v>227.2</v>
      </c>
      <c r="K27" s="50">
        <f t="shared" si="2"/>
        <v>0.98</v>
      </c>
      <c r="L27" s="50">
        <f t="shared" si="2"/>
        <v>7.8900000000000006</v>
      </c>
      <c r="M27" s="50">
        <f t="shared" si="2"/>
        <v>0.79</v>
      </c>
      <c r="N27" s="50">
        <f t="shared" si="2"/>
        <v>766.56999999999994</v>
      </c>
      <c r="O27" s="50">
        <f t="shared" si="2"/>
        <v>771.31</v>
      </c>
      <c r="P27" s="50">
        <f t="shared" si="2"/>
        <v>5.5E-2</v>
      </c>
      <c r="Q27" s="50">
        <f t="shared" si="2"/>
        <v>819.64</v>
      </c>
      <c r="R27" s="50">
        <f t="shared" si="2"/>
        <v>0</v>
      </c>
      <c r="S27" s="50">
        <f t="shared" si="2"/>
        <v>161.13</v>
      </c>
      <c r="T27" s="50">
        <f t="shared" si="2"/>
        <v>7.89</v>
      </c>
    </row>
  </sheetData>
  <mergeCells count="15"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  <mergeCell ref="G1:G3"/>
    <mergeCell ref="A1:A3"/>
    <mergeCell ref="B1:B3"/>
    <mergeCell ref="C1:C3"/>
    <mergeCell ref="D1:F2"/>
  </mergeCells>
  <phoneticPr fontId="5" type="noConversion"/>
  <pageMargins left="0.7" right="0.7" top="0.75" bottom="0.75" header="0.3" footer="0.3"/>
  <pageSetup paperSize="9" scale="8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день 1П</vt:lpstr>
      <vt:lpstr>день 2П</vt:lpstr>
      <vt:lpstr>день5П</vt:lpstr>
      <vt:lpstr>день4П</vt:lpstr>
      <vt:lpstr>день3П</vt:lpstr>
      <vt:lpstr>день9П</vt:lpstr>
      <vt:lpstr>день 7П</vt:lpstr>
      <vt:lpstr>день6П</vt:lpstr>
      <vt:lpstr>день10П</vt:lpstr>
      <vt:lpstr>день8П</vt:lpstr>
      <vt:lpstr>накопительная пищевые вещества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2025-05-28T12:19:16Z</cp:lastPrinted>
  <dcterms:created xsi:type="dcterms:W3CDTF">2017-08-02T08:09:00Z</dcterms:created>
  <dcterms:modified xsi:type="dcterms:W3CDTF">2025-05-28T12:24:00Z</dcterms:modified>
</cp:coreProperties>
</file>